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style6.xml" ContentType="application/vnd.ms-office.chartstyle+xml"/>
  <Override PartName="/customXml/itemProps1.xml" ContentType="application/vnd.openxmlformats-officedocument.customXmlProperties+xml"/>
  <Default Extension="rels" ContentType="application/vnd.openxmlformats-package.relationship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9.xml" ContentType="application/vnd.ms-office.chartcolorstyle+xml"/>
  <Override PartName="/xl/worksheets/sheet3.xml" ContentType="application/vnd.openxmlformats-officedocument.spreadsheetml.worksheet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charts/colors1.xml" ContentType="application/vnd.ms-office.chartcolorstyle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customXml/itemProps2.xml" ContentType="application/vnd.openxmlformats-officedocument.customXmlProperties+xml"/>
  <Override PartName="/xl/charts/chart5.xml" ContentType="application/vnd.openxmlformats-officedocument.drawingml.chart+xml"/>
  <Override PartName="/xl/charts/style7.xml" ContentType="application/vnd.ms-office.chartstyle+xml"/>
  <Override PartName="/xl/charts/chart3.xml" ContentType="application/vnd.openxmlformats-officedocument.drawingml.chart+xml"/>
  <Override PartName="/xl/charts/style5.xml" ContentType="application/vnd.ms-office.chart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/style1.xml" ContentType="application/vnd.ms-office.chartstyle+xml"/>
  <Override PartName="/xl/charts/style3.xml" ContentType="application/vnd.ms-office.chartstyle+xml"/>
  <Override PartName="/xl/charts/colors8.xml" ContentType="application/vnd.ms-office.chartcolorsty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10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695" activeTab="2"/>
  </bookViews>
  <sheets>
    <sheet name="Exhibit 6" sheetId="3" r:id="rId1"/>
    <sheet name="Exhibit 7" sheetId="4" r:id="rId2"/>
    <sheet name="Worksheet for Exhibits 6 and 7" sheetId="1" r:id="rId3"/>
    <sheet name="Sheet2" sheetId="2" state="hidden" r:id="rId4"/>
  </sheets>
  <externalReferences>
    <externalReference r:id="rId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G25" i="1"/>
  <c r="S24" i="1"/>
  <c r="K24" i="1"/>
  <c r="C24" i="1"/>
  <c r="U20" i="1"/>
  <c r="U25" i="1" s="1"/>
  <c r="S20" i="1"/>
  <c r="T20" i="1" s="1"/>
  <c r="Q20" i="1"/>
  <c r="Q24" i="1" s="1"/>
  <c r="O20" i="1"/>
  <c r="O22" i="1" s="1"/>
  <c r="M20" i="1"/>
  <c r="M25" i="1" s="1"/>
  <c r="K20" i="1"/>
  <c r="L20" i="1" s="1"/>
  <c r="I20" i="1"/>
  <c r="I24" i="1" s="1"/>
  <c r="G20" i="1"/>
  <c r="G22" i="1" s="1"/>
  <c r="E20" i="1"/>
  <c r="E25" i="1" s="1"/>
  <c r="C20" i="1"/>
  <c r="D20" i="1" s="1"/>
  <c r="V19" i="1"/>
  <c r="T19" i="1"/>
  <c r="R19" i="1"/>
  <c r="P19" i="1"/>
  <c r="N19" i="1"/>
  <c r="L19" i="1"/>
  <c r="J19" i="1"/>
  <c r="H19" i="1"/>
  <c r="F19" i="1"/>
  <c r="D19" i="1"/>
  <c r="V18" i="1"/>
  <c r="T18" i="1"/>
  <c r="R18" i="1"/>
  <c r="P18" i="1"/>
  <c r="N18" i="1"/>
  <c r="L18" i="1"/>
  <c r="J18" i="1"/>
  <c r="H18" i="1"/>
  <c r="F18" i="1"/>
  <c r="D18" i="1"/>
  <c r="V17" i="1"/>
  <c r="T17" i="1"/>
  <c r="R17" i="1"/>
  <c r="P17" i="1"/>
  <c r="N17" i="1"/>
  <c r="L17" i="1"/>
  <c r="J17" i="1"/>
  <c r="H17" i="1"/>
  <c r="F17" i="1"/>
  <c r="D17" i="1"/>
  <c r="V16" i="1"/>
  <c r="T16" i="1"/>
  <c r="R16" i="1"/>
  <c r="P16" i="1"/>
  <c r="N16" i="1"/>
  <c r="L16" i="1"/>
  <c r="J16" i="1"/>
  <c r="H16" i="1"/>
  <c r="F16" i="1"/>
  <c r="D16" i="1"/>
  <c r="V15" i="1"/>
  <c r="T15" i="1"/>
  <c r="R15" i="1"/>
  <c r="P15" i="1"/>
  <c r="N15" i="1"/>
  <c r="L15" i="1"/>
  <c r="J15" i="1"/>
  <c r="H15" i="1"/>
  <c r="F15" i="1"/>
  <c r="D15" i="1"/>
  <c r="V14" i="1"/>
  <c r="T14" i="1"/>
  <c r="R14" i="1"/>
  <c r="P14" i="1"/>
  <c r="N14" i="1"/>
  <c r="L14" i="1"/>
  <c r="J14" i="1"/>
  <c r="H14" i="1"/>
  <c r="F14" i="1"/>
  <c r="D14" i="1"/>
  <c r="N11" i="1"/>
  <c r="L11" i="1"/>
  <c r="J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V9" i="1"/>
  <c r="T9" i="1"/>
  <c r="R9" i="1"/>
  <c r="P9" i="1"/>
  <c r="N9" i="1"/>
  <c r="L9" i="1"/>
  <c r="J9" i="1"/>
  <c r="H9" i="1"/>
  <c r="F9" i="1"/>
  <c r="D9" i="1"/>
  <c r="V8" i="1"/>
  <c r="T8" i="1"/>
  <c r="R8" i="1"/>
  <c r="P8" i="1"/>
  <c r="N8" i="1"/>
  <c r="L8" i="1"/>
  <c r="J8" i="1"/>
  <c r="H8" i="1"/>
  <c r="F8" i="1"/>
  <c r="D8" i="1"/>
  <c r="V7" i="1"/>
  <c r="T7" i="1"/>
  <c r="R7" i="1"/>
  <c r="P7" i="1"/>
  <c r="N7" i="1"/>
  <c r="L7" i="1"/>
  <c r="J7" i="1"/>
  <c r="H7" i="1"/>
  <c r="F7" i="1"/>
  <c r="D7" i="1"/>
  <c r="V6" i="1"/>
  <c r="T6" i="1"/>
  <c r="R6" i="1"/>
  <c r="P6" i="1"/>
  <c r="N6" i="1"/>
  <c r="L6" i="1"/>
  <c r="J6" i="1"/>
  <c r="H6" i="1"/>
  <c r="F6" i="1"/>
  <c r="D6" i="1"/>
  <c r="V5" i="1"/>
  <c r="T5" i="1"/>
  <c r="R5" i="1"/>
  <c r="P5" i="1"/>
  <c r="N5" i="1"/>
  <c r="L5" i="1"/>
  <c r="J5" i="1"/>
  <c r="H5" i="1"/>
  <c r="F5" i="1"/>
  <c r="D5" i="1"/>
  <c r="V4" i="1"/>
  <c r="T4" i="1"/>
  <c r="R4" i="1"/>
  <c r="P4" i="1"/>
  <c r="N4" i="1"/>
  <c r="L4" i="1"/>
  <c r="J4" i="1"/>
  <c r="H4" i="1"/>
  <c r="F4" i="1"/>
  <c r="D4" i="1"/>
  <c r="I22" i="1" l="1"/>
  <c r="Q22" i="1"/>
  <c r="G23" i="1"/>
  <c r="O23" i="1"/>
  <c r="F20" i="1"/>
  <c r="J20" i="1"/>
  <c r="N20" i="1"/>
  <c r="R20" i="1"/>
  <c r="V20" i="1"/>
  <c r="K22" i="1"/>
  <c r="S22" i="1"/>
  <c r="I23" i="1"/>
  <c r="Q23" i="1"/>
  <c r="E24" i="1"/>
  <c r="M24" i="1"/>
  <c r="U24" i="1"/>
  <c r="I25" i="1"/>
  <c r="Q25" i="1"/>
  <c r="E22" i="1"/>
  <c r="M22" i="1"/>
  <c r="U22" i="1"/>
  <c r="K23" i="1"/>
  <c r="S23" i="1"/>
  <c r="G24" i="1"/>
  <c r="O24" i="1"/>
  <c r="C25" i="1"/>
  <c r="K25" i="1"/>
  <c r="S25" i="1"/>
  <c r="H20" i="1"/>
  <c r="P20" i="1"/>
  <c r="E23" i="1"/>
  <c r="M23" i="1"/>
  <c r="U23" i="1"/>
</calcChain>
</file>

<file path=xl/sharedStrings.xml><?xml version="1.0" encoding="utf-8"?>
<sst xmlns="http://schemas.openxmlformats.org/spreadsheetml/2006/main" count="60" uniqueCount="37">
  <si>
    <t>Income</t>
  </si>
  <si>
    <t>% of Inc.</t>
  </si>
  <si>
    <t>Tax-exempt interest</t>
  </si>
  <si>
    <t>Line 8b</t>
  </si>
  <si>
    <t>Gross income</t>
  </si>
  <si>
    <t>Line 22</t>
  </si>
  <si>
    <t>Line 36</t>
  </si>
  <si>
    <t>AGI</t>
  </si>
  <si>
    <t>Line 37</t>
  </si>
  <si>
    <t>Itemized deductions</t>
  </si>
  <si>
    <t>Line 40</t>
  </si>
  <si>
    <t>Exemptions</t>
  </si>
  <si>
    <t>Line 42</t>
  </si>
  <si>
    <t xml:space="preserve">Taxable income </t>
  </si>
  <si>
    <t>Line 43</t>
  </si>
  <si>
    <t>Tax</t>
  </si>
  <si>
    <t>Regular tax</t>
  </si>
  <si>
    <t>Line 44</t>
  </si>
  <si>
    <t>Line 45</t>
  </si>
  <si>
    <t>Line 54</t>
  </si>
  <si>
    <t xml:space="preserve">Self-employment tax </t>
  </si>
  <si>
    <t>Line 56</t>
  </si>
  <si>
    <t xml:space="preserve">Additional Medicare tax </t>
  </si>
  <si>
    <t>Form 8959</t>
  </si>
  <si>
    <t xml:space="preserve">Net investment income tax </t>
  </si>
  <si>
    <t>Form 8960</t>
  </si>
  <si>
    <t>Total tax</t>
  </si>
  <si>
    <t>Line 61</t>
  </si>
  <si>
    <t>Marginal rates Q3</t>
  </si>
  <si>
    <t>Marginal rates Q4</t>
  </si>
  <si>
    <t>Effective rate Q5(1)</t>
  </si>
  <si>
    <t>Effective rate Q5(2)</t>
  </si>
  <si>
    <t>Axis</t>
  </si>
  <si>
    <t>Nonrefundable tax credits</t>
  </si>
  <si>
    <t xml:space="preserve">Alternative minimum tax </t>
  </si>
  <si>
    <t>Base Scenario-Graphs for questions 3,4, and 5</t>
  </si>
  <si>
    <t>For-AGI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</si>
</sst>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5" fontId="2" fillId="0" borderId="1" xfId="1" applyNumberFormat="1" applyFont="1" applyFill="1" applyBorder="1" applyAlignment="1"/>
    <xf numFmtId="43" fontId="2" fillId="0" borderId="1" xfId="1" applyFont="1" applyFill="1" applyBorder="1" applyAlignment="1">
      <alignment horizontal="center"/>
    </xf>
    <xf numFmtId="5" fontId="2" fillId="2" borderId="1" xfId="1" applyNumberFormat="1" applyFont="1" applyFill="1" applyBorder="1" applyAlignment="1"/>
    <xf numFmtId="43" fontId="2" fillId="2" borderId="1" xfId="1" applyFont="1" applyFill="1" applyBorder="1" applyAlignment="1">
      <alignment horizontal="center"/>
    </xf>
    <xf numFmtId="5" fontId="2" fillId="0" borderId="1" xfId="1" applyNumberFormat="1" applyFont="1" applyBorder="1" applyAlignment="1"/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Alignment="1">
      <alignment horizontal="right"/>
    </xf>
    <xf numFmtId="10" fontId="3" fillId="0" borderId="0" xfId="0" applyNumberFormat="1" applyFont="1" applyFill="1"/>
    <xf numFmtId="37" fontId="3" fillId="2" borderId="0" xfId="1" applyNumberFormat="1" applyFont="1" applyFill="1" applyAlignment="1">
      <alignment horizontal="right"/>
    </xf>
    <xf numFmtId="10" fontId="3" fillId="2" borderId="0" xfId="0" applyNumberFormat="1" applyFont="1" applyFill="1"/>
    <xf numFmtId="37" fontId="3" fillId="0" borderId="0" xfId="1" applyNumberFormat="1" applyFont="1" applyFill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164" fontId="3" fillId="2" borderId="0" xfId="1" applyNumberFormat="1" applyFont="1" applyFill="1"/>
    <xf numFmtId="164" fontId="3" fillId="0" borderId="0" xfId="2" applyNumberFormat="1" applyFont="1" applyFill="1"/>
    <xf numFmtId="10" fontId="3" fillId="0" borderId="1" xfId="0" applyNumberFormat="1" applyFont="1" applyBorder="1"/>
    <xf numFmtId="10" fontId="3" fillId="2" borderId="1" xfId="0" applyNumberFormat="1" applyFont="1" applyFill="1" applyBorder="1"/>
    <xf numFmtId="10" fontId="3" fillId="0" borderId="1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Fill="1" applyBorder="1"/>
    <xf numFmtId="10" fontId="3" fillId="0" borderId="2" xfId="0" applyNumberFormat="1" applyFont="1" applyFill="1" applyBorder="1"/>
    <xf numFmtId="164" fontId="3" fillId="2" borderId="2" xfId="1" applyNumberFormat="1" applyFont="1" applyFill="1" applyBorder="1"/>
    <xf numFmtId="10" fontId="3" fillId="2" borderId="2" xfId="0" applyNumberFormat="1" applyFont="1" applyFill="1" applyBorder="1"/>
    <xf numFmtId="10" fontId="3" fillId="0" borderId="2" xfId="0" applyNumberFormat="1" applyFont="1" applyBorder="1"/>
    <xf numFmtId="10" fontId="3" fillId="0" borderId="3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2" fillId="0" borderId="0" xfId="1" applyNumberFormat="1" applyFont="1" applyFill="1" applyAlignment="1"/>
    <xf numFmtId="3" fontId="2" fillId="2" borderId="0" xfId="1" applyNumberFormat="1" applyFont="1" applyFill="1" applyAlignment="1"/>
    <xf numFmtId="10" fontId="2" fillId="0" borderId="0" xfId="1" applyNumberFormat="1" applyFont="1" applyAlignment="1"/>
    <xf numFmtId="0" fontId="3" fillId="0" borderId="0" xfId="0" applyFont="1" applyFill="1"/>
    <xf numFmtId="43" fontId="3" fillId="0" borderId="0" xfId="1" applyFont="1" applyFill="1"/>
    <xf numFmtId="43" fontId="3" fillId="2" borderId="0" xfId="1" applyFont="1" applyFill="1"/>
    <xf numFmtId="0" fontId="3" fillId="2" borderId="0" xfId="0" applyFont="1" applyFill="1"/>
    <xf numFmtId="0" fontId="2" fillId="0" borderId="1" xfId="0" applyFont="1" applyBorder="1" applyAlignment="1">
      <alignment horizontal="left"/>
    </xf>
    <xf numFmtId="3" fontId="3" fillId="0" borderId="0" xfId="0" applyNumberFormat="1" applyFont="1" applyFill="1"/>
    <xf numFmtId="10" fontId="3" fillId="0" borderId="0" xfId="2" applyNumberFormat="1" applyFont="1" applyFill="1"/>
    <xf numFmtId="0" fontId="4" fillId="0" borderId="0" xfId="0" applyFont="1" applyAlignment="1">
      <alignment horizontal="left"/>
    </xf>
    <xf numFmtId="10" fontId="3" fillId="0" borderId="3" xfId="0" applyNumberFormat="1" applyFont="1" applyBorder="1"/>
    <xf numFmtId="164" fontId="3" fillId="0" borderId="2" xfId="2" applyNumberFormat="1" applyFont="1" applyFill="1" applyBorder="1"/>
    <xf numFmtId="10" fontId="3" fillId="2" borderId="3" xfId="0" applyNumberFormat="1" applyFont="1" applyFill="1" applyBorder="1"/>
    <xf numFmtId="9" fontId="3" fillId="0" borderId="0" xfId="2" applyFont="1"/>
    <xf numFmtId="164" fontId="3" fillId="0" borderId="0" xfId="2" applyNumberFormat="1" applyFont="1"/>
    <xf numFmtId="10" fontId="3" fillId="0" borderId="0" xfId="1" applyNumberFormat="1" applyFont="1"/>
    <xf numFmtId="10" fontId="3" fillId="0" borderId="0" xfId="2" applyNumberFormat="1" applyFont="1"/>
    <xf numFmtId="43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43" fontId="5" fillId="0" borderId="0" xfId="1" applyFont="1"/>
    <xf numFmtId="5" fontId="5" fillId="0" borderId="0" xfId="1" applyNumberFormat="1" applyFont="1"/>
    <xf numFmtId="42" fontId="3" fillId="0" borderId="0" xfId="1" applyNumberFormat="1" applyFont="1"/>
    <xf numFmtId="44" fontId="3" fillId="0" borderId="0" xfId="3" applyFont="1"/>
    <xf numFmtId="166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  <a:latin typeface="Cambria" panose="02040503050406030204" pitchFamily="18" charset="0"/>
              </a:rPr>
              <a:t>Effective rates (Question 5 - Part a)</a:t>
            </a:r>
            <a:endParaRPr lang="en-US" sz="1600">
              <a:effectLst/>
              <a:latin typeface="Cambria" panose="020405030504060302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 b="1">
              <a:solidFill>
                <a:sysClr val="windowText" lastClr="000000"/>
              </a:solidFill>
              <a:latin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9.7919517538940126E-2"/>
          <c:y val="2.28937728937728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Sheet2!$C$3:$L$3</c:f>
              <c:numCache>
                <c:formatCode>0.00%</c:formatCode>
                <c:ptCount val="10"/>
                <c:pt idx="0">
                  <c:v>3.5319999999999997E-2</c:v>
                </c:pt>
                <c:pt idx="1">
                  <c:v>0.10020999999999999</c:v>
                </c:pt>
                <c:pt idx="2">
                  <c:v>0.16438666666666665</c:v>
                </c:pt>
                <c:pt idx="3">
                  <c:v>0.20524000000000001</c:v>
                </c:pt>
                <c:pt idx="4">
                  <c:v>0.23097000000000001</c:v>
                </c:pt>
                <c:pt idx="5">
                  <c:v>0.24557666666666667</c:v>
                </c:pt>
                <c:pt idx="6">
                  <c:v>0.25378285714285714</c:v>
                </c:pt>
                <c:pt idx="7">
                  <c:v>0.25676375000000001</c:v>
                </c:pt>
                <c:pt idx="8">
                  <c:v>0.26789444444444444</c:v>
                </c:pt>
                <c:pt idx="9">
                  <c:v>0.27662999999999999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60160"/>
        <c:axId val="138062080"/>
      </c:lineChart>
      <c:catAx>
        <c:axId val="138060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62080"/>
        <c:crosses val="autoZero"/>
        <c:auto val="1"/>
        <c:lblAlgn val="ctr"/>
        <c:lblOffset val="100"/>
        <c:noMultiLvlLbl val="0"/>
      </c:catAx>
      <c:valAx>
        <c:axId val="1380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Effective Rate</a:t>
            </a:r>
            <a:r>
              <a:rPr lang="en-US" b="1" baseline="0">
                <a:solidFill>
                  <a:sysClr val="windowText" lastClr="000000"/>
                </a:solidFill>
              </a:rPr>
              <a:t> Q5(1)</a:t>
            </a:r>
            <a:r>
              <a:rPr lang="en-US" b="1">
                <a:solidFill>
                  <a:sysClr val="windowText" lastClr="00000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Sheet2!$C$3:$L$3</c:f>
              <c:numCache>
                <c:formatCode>0.00%</c:formatCode>
                <c:ptCount val="10"/>
                <c:pt idx="0">
                  <c:v>3.5319999999999997E-2</c:v>
                </c:pt>
                <c:pt idx="1">
                  <c:v>0.10020999999999999</c:v>
                </c:pt>
                <c:pt idx="2">
                  <c:v>0.16438666666666665</c:v>
                </c:pt>
                <c:pt idx="3">
                  <c:v>0.20524000000000001</c:v>
                </c:pt>
                <c:pt idx="4">
                  <c:v>0.23097000000000001</c:v>
                </c:pt>
                <c:pt idx="5">
                  <c:v>0.24557666666666667</c:v>
                </c:pt>
                <c:pt idx="6">
                  <c:v>0.25378285714285714</c:v>
                </c:pt>
                <c:pt idx="7">
                  <c:v>0.25676375000000001</c:v>
                </c:pt>
                <c:pt idx="8">
                  <c:v>0.26789444444444444</c:v>
                </c:pt>
                <c:pt idx="9">
                  <c:v>0.27662999999999999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50048"/>
        <c:axId val="171251968"/>
      </c:lineChart>
      <c:catAx>
        <c:axId val="171250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51968"/>
        <c:crosses val="autoZero"/>
        <c:auto val="1"/>
        <c:lblAlgn val="ctr"/>
        <c:lblOffset val="100"/>
        <c:noMultiLvlLbl val="0"/>
      </c:catAx>
      <c:valAx>
        <c:axId val="17125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5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 Q5(2) 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094930008748907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Sheet2!$C$4:$L$4</c:f>
              <c:numCache>
                <c:formatCode>0.00%</c:formatCode>
                <c:ptCount val="10"/>
                <c:pt idx="0">
                  <c:v>0.54785171397549248</c:v>
                </c:pt>
                <c:pt idx="1">
                  <c:v>0.20890139670627475</c:v>
                </c:pt>
                <c:pt idx="2">
                  <c:v>0.2728258464262005</c:v>
                </c:pt>
                <c:pt idx="3">
                  <c:v>0.29674075305701242</c:v>
                </c:pt>
                <c:pt idx="4">
                  <c:v>0.3126632896450337</c:v>
                </c:pt>
                <c:pt idx="5">
                  <c:v>0.32303439143579366</c:v>
                </c:pt>
                <c:pt idx="6">
                  <c:v>0.32721867442250274</c:v>
                </c:pt>
                <c:pt idx="7">
                  <c:v>0.32621697507924713</c:v>
                </c:pt>
                <c:pt idx="8">
                  <c:v>0.3365287313646369</c:v>
                </c:pt>
                <c:pt idx="9">
                  <c:v>0.34435326863613053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2448"/>
        <c:axId val="171282816"/>
      </c:lineChart>
      <c:catAx>
        <c:axId val="171272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82816"/>
        <c:crosses val="autoZero"/>
        <c:auto val="1"/>
        <c:lblAlgn val="ctr"/>
        <c:lblOffset val="100"/>
        <c:noMultiLvlLbl val="0"/>
      </c:catAx>
      <c:valAx>
        <c:axId val="17128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7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 Q3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Sheet2!$C$1:$L$1</c:f>
              <c:numCache>
                <c:formatCode>0.00%</c:formatCode>
                <c:ptCount val="10"/>
                <c:pt idx="0">
                  <c:v>0</c:v>
                </c:pt>
                <c:pt idx="1">
                  <c:v>0.1651</c:v>
                </c:pt>
                <c:pt idx="2">
                  <c:v>0.29274</c:v>
                </c:pt>
                <c:pt idx="3">
                  <c:v>0.32779999999999998</c:v>
                </c:pt>
                <c:pt idx="4">
                  <c:v>0.33389000000000002</c:v>
                </c:pt>
                <c:pt idx="5">
                  <c:v>0.31861</c:v>
                </c:pt>
                <c:pt idx="6">
                  <c:v>0.30302000000000001</c:v>
                </c:pt>
                <c:pt idx="7">
                  <c:v>0.27762999999999999</c:v>
                </c:pt>
                <c:pt idx="8">
                  <c:v>0.35693999999999998</c:v>
                </c:pt>
                <c:pt idx="9">
                  <c:v>0.35525000000000001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65568"/>
        <c:axId val="172767488"/>
      </c:lineChart>
      <c:catAx>
        <c:axId val="172765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67488"/>
        <c:crosses val="autoZero"/>
        <c:auto val="1"/>
        <c:lblAlgn val="ctr"/>
        <c:lblOffset val="100"/>
        <c:noMultiLvlLbl val="0"/>
      </c:catAx>
      <c:valAx>
        <c:axId val="1727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6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 Q4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Sheet2!$C$2:$L$2</c:f>
              <c:numCache>
                <c:formatCode>0.00%</c:formatCode>
                <c:ptCount val="10"/>
                <c:pt idx="0">
                  <c:v>0</c:v>
                </c:pt>
                <c:pt idx="1">
                  <c:v>0.18448370263596037</c:v>
                </c:pt>
                <c:pt idx="2">
                  <c:v>0.34513086536194293</c:v>
                </c:pt>
                <c:pt idx="3">
                  <c:v>0.34181795430609285</c:v>
                </c:pt>
                <c:pt idx="4">
                  <c:v>0.36018338727076593</c:v>
                </c:pt>
                <c:pt idx="5">
                  <c:v>0.36718065735490713</c:v>
                </c:pt>
                <c:pt idx="6">
                  <c:v>0.34921403217627806</c:v>
                </c:pt>
                <c:pt idx="7">
                  <c:v>0.31994975395572356</c:v>
                </c:pt>
                <c:pt idx="8">
                  <c:v>0.41135863364488134</c:v>
                </c:pt>
                <c:pt idx="9">
                  <c:v>0.4088737986994303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6160"/>
        <c:axId val="172798336"/>
      </c:lineChart>
      <c:catAx>
        <c:axId val="17279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98336"/>
        <c:crosses val="autoZero"/>
        <c:auto val="1"/>
        <c:lblAlgn val="ctr"/>
        <c:lblOffset val="100"/>
        <c:noMultiLvlLbl val="0"/>
      </c:catAx>
      <c:valAx>
        <c:axId val="17279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9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  <a:latin typeface="Cambria" panose="02040503050406030204" pitchFamily="18" charset="0"/>
              </a:rPr>
              <a:t>Effective rates (Question 5 - Part b)</a:t>
            </a:r>
            <a:endParaRPr lang="en-US" sz="1600">
              <a:effectLst/>
              <a:latin typeface="Cambria" panose="020405030504060302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 </a:t>
            </a:r>
            <a:endParaRPr lang="en-U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056434185043111"/>
          <c:y val="3.54090354090354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Sheet2!$C$4:$L$4</c:f>
              <c:numCache>
                <c:formatCode>0.00%</c:formatCode>
                <c:ptCount val="10"/>
                <c:pt idx="0">
                  <c:v>0.54785171397549248</c:v>
                </c:pt>
                <c:pt idx="1">
                  <c:v>0.20890139670627475</c:v>
                </c:pt>
                <c:pt idx="2">
                  <c:v>0.2728258464262005</c:v>
                </c:pt>
                <c:pt idx="3">
                  <c:v>0.29674075305701242</c:v>
                </c:pt>
                <c:pt idx="4">
                  <c:v>0.3126632896450337</c:v>
                </c:pt>
                <c:pt idx="5">
                  <c:v>0.32303439143579366</c:v>
                </c:pt>
                <c:pt idx="6">
                  <c:v>0.32721867442250274</c:v>
                </c:pt>
                <c:pt idx="7">
                  <c:v>0.32621697507924713</c:v>
                </c:pt>
                <c:pt idx="8">
                  <c:v>0.3365287313646369</c:v>
                </c:pt>
                <c:pt idx="9">
                  <c:v>0.34435326863613053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25856"/>
        <c:axId val="169632128"/>
      </c:lineChart>
      <c:catAx>
        <c:axId val="169625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32128"/>
        <c:crosses val="autoZero"/>
        <c:auto val="1"/>
        <c:lblAlgn val="ctr"/>
        <c:lblOffset val="100"/>
        <c:noMultiLvlLbl val="0"/>
      </c:catAx>
      <c:valAx>
        <c:axId val="1696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2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'[1]Basic 50%Tax Analysis'!$A$4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('[1]Basic 50%Tax Analysis'!$C$4,'[1]Basic 50%Tax Analysis'!$E$4,'[1]Basic 50%Tax Analysis'!$G$4,'[1]Basic 50%Tax Analysis'!$I$4,'[1]Basic 50%Tax Analysis'!$K$4,'[1]Basic 50%Tax Analysis'!$M$4,'[1]Basic 50%Tax Analysis'!$O$4,'[1]Basic 50%Tax Analysis'!$Q$4,'[1]Basic 50%Tax Analysis'!$S$4,'[1]Basic 50%Tax Analysis'!$U$4)</c:f>
              <c:numCache>
                <c:formatCode>General</c:formatCode>
                <c:ptCount val="10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</c:numCache>
            </c:numRef>
          </c:val>
        </c:ser>
        <c:ser>
          <c:idx val="3"/>
          <c:order val="1"/>
          <c:tx>
            <c:strRef>
              <c:f>'[1]Basic 50%Tax Analysis'!$A$6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('[1]Basic 50%Tax Analysis'!$C$6,'[1]Basic 50%Tax Analysis'!$E$6,'[1]Basic 50%Tax Analysis'!$G$6,'[1]Basic 50%Tax Analysis'!$I$6,'[1]Basic 50%Tax Analysis'!$K$6,'[1]Basic 50%Tax Analysis'!$M$6,'[1]Basic 50%Tax Analysis'!$O$6,'[1]Basic 50%Tax Analysis'!$Q$6,'[1]Basic 50%Tax Analysis'!$S$6,'[1]Basic 50%Tax Analysis'!$U$6)</c:f>
              <c:numCache>
                <c:formatCode>General</c:formatCode>
                <c:ptCount val="10"/>
                <c:pt idx="0">
                  <c:v>1766</c:v>
                </c:pt>
                <c:pt idx="1">
                  <c:v>2951</c:v>
                </c:pt>
                <c:pt idx="2">
                  <c:v>3152</c:v>
                </c:pt>
                <c:pt idx="3">
                  <c:v>4203</c:v>
                </c:pt>
                <c:pt idx="4">
                  <c:v>5253</c:v>
                </c:pt>
                <c:pt idx="5">
                  <c:v>6304</c:v>
                </c:pt>
                <c:pt idx="6">
                  <c:v>7354</c:v>
                </c:pt>
                <c:pt idx="7">
                  <c:v>8404</c:v>
                </c:pt>
                <c:pt idx="8">
                  <c:v>9455</c:v>
                </c:pt>
                <c:pt idx="9">
                  <c:v>10398</c:v>
                </c:pt>
              </c:numCache>
            </c:numRef>
          </c:val>
        </c:ser>
        <c:ser>
          <c:idx val="5"/>
          <c:order val="2"/>
          <c:tx>
            <c:strRef>
              <c:f>'[1]Basic 50%Tax Analysis'!$A$8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('[1]Basic 50%Tax Analysis'!$C$8,'[1]Basic 50%Tax Analysis'!$E$8,'[1]Basic 50%Tax Analysis'!$G$8,'[1]Basic 50%Tax Analysis'!$I$8,'[1]Basic 50%Tax Analysis'!$K$8,'[1]Basic 50%Tax Analysis'!$M$8,'[1]Basic 50%Tax Analysis'!$O$8,'[1]Basic 50%Tax Analysis'!$Q$8,'[1]Basic 50%Tax Analysis'!$S$8,'[1]Basic 50%Tax Analysis'!$U$8)</c:f>
              <c:numCache>
                <c:formatCode>General</c:formatCode>
                <c:ptCount val="10"/>
                <c:pt idx="0">
                  <c:v>71187</c:v>
                </c:pt>
                <c:pt idx="1">
                  <c:v>75509</c:v>
                </c:pt>
                <c:pt idx="2">
                  <c:v>85488</c:v>
                </c:pt>
                <c:pt idx="3">
                  <c:v>93210</c:v>
                </c:pt>
                <c:pt idx="4">
                  <c:v>100388</c:v>
                </c:pt>
                <c:pt idx="5">
                  <c:v>107565</c:v>
                </c:pt>
                <c:pt idx="6">
                  <c:v>114743</c:v>
                </c:pt>
                <c:pt idx="7">
                  <c:v>121920</c:v>
                </c:pt>
                <c:pt idx="8">
                  <c:v>129098</c:v>
                </c:pt>
                <c:pt idx="9">
                  <c:v>136270</c:v>
                </c:pt>
              </c:numCache>
            </c:numRef>
          </c:val>
        </c:ser>
        <c:ser>
          <c:idx val="6"/>
          <c:order val="3"/>
          <c:tx>
            <c:strRef>
              <c:f>'[1]Basic 50%Tax Analysis'!$A$9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('[1]Basic 50%Tax Analysis'!$C$9,'[1]Basic 50%Tax Analysis'!$E$9,'[1]Basic 50%Tax Analysis'!$G$9,'[1]Basic 50%Tax Analysis'!$I$9,'[1]Basic 50%Tax Analysis'!$K$9,'[1]Basic 50%Tax Analysis'!$M$9,'[1]Basic 50%Tax Analysis'!$O$9,'[1]Basic 50%Tax Analysis'!$Q$9,'[1]Basic 50%Tax Analysis'!$S$9,'[1]Basic 50%Tax Analysis'!$U$9)</c:f>
              <c:numCache>
                <c:formatCode>General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5928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'[1]Basic 50%Tax Analysis'!$A$10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('[1]Basic 50%Tax Analysis'!$C$10,'[1]Basic 50%Tax Analysis'!$E$10,'[1]Basic 50%Tax Analysis'!$G$10,'[1]Basic 50%Tax Analysis'!$I$10,'[1]Basic 50%Tax Analysis'!$K$10,'[1]Basic 50%Tax Analysis'!$M$10,'[1]Basic 50%Tax Analysis'!$O$10,'[1]Basic 50%Tax Analysis'!$Q$10,'[1]Basic 50%Tax Analysis'!$S$10,'[1]Basic 50%Tax Analysis'!$U$10)</c:f>
              <c:numCache>
                <c:formatCode>General</c:formatCode>
                <c:ptCount val="10"/>
                <c:pt idx="0">
                  <c:v>6447</c:v>
                </c:pt>
                <c:pt idx="1">
                  <c:v>95940</c:v>
                </c:pt>
                <c:pt idx="2">
                  <c:v>180760</c:v>
                </c:pt>
                <c:pt idx="3">
                  <c:v>276659</c:v>
                </c:pt>
                <c:pt idx="4">
                  <c:v>369359</c:v>
                </c:pt>
                <c:pt idx="5">
                  <c:v>456131</c:v>
                </c:pt>
                <c:pt idx="6">
                  <c:v>542903</c:v>
                </c:pt>
                <c:pt idx="7">
                  <c:v>629676</c:v>
                </c:pt>
                <c:pt idx="8">
                  <c:v>716447</c:v>
                </c:pt>
                <c:pt idx="9">
                  <c:v>803332</c:v>
                </c:pt>
              </c:numCache>
            </c:numRef>
          </c:val>
        </c:ser>
        <c:ser>
          <c:idx val="0"/>
          <c:order val="5"/>
          <c:tx>
            <c:strRef>
              <c:f>'[1]Basic 50%Tax Analysis'!$H$49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'[1]Basic 50%Tax Analysis'!$G$50:$G$59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'[1]Basic 50%Tax Analysis'!$H$50:$H$59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6"/>
          <c:tx>
            <c:strRef>
              <c:f>'Worksheet for Exhibits 6 and 7'!$H$49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'Worksheet for Exhibits 6 and 7'!$G$50:$G$59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'Worksheet for Exhibits 6 and 7'!$H$50:$H$59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7"/>
          <c:tx>
            <c:strRef>
              <c:f>'Worksheet for Exhibits 6 and 7'!$H$49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'Worksheet for Exhibits 6 and 7'!$G$50:$G$59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'Worksheet for Exhibits 6 and 7'!$H$50:$H$59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49344"/>
        <c:axId val="169450880"/>
      </c:barChart>
      <c:catAx>
        <c:axId val="169449344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crossAx val="169450880"/>
        <c:crosses val="autoZero"/>
        <c:auto val="1"/>
        <c:lblAlgn val="ctr"/>
        <c:lblOffset val="100"/>
        <c:noMultiLvlLbl val="0"/>
      </c:catAx>
      <c:valAx>
        <c:axId val="16945088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9449344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'[1]Basic 50%Tax Analysis'!$A$14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('[1]Basic 50%Tax Analysis'!$C$14,'[1]Basic 50%Tax Analysis'!$E$14,'[1]Basic 50%Tax Analysis'!$G$14,'[1]Basic 50%Tax Analysis'!$I$14,'[1]Basic 50%Tax Analysis'!$K$14,'[1]Basic 50%Tax Analysis'!$M$14,'[1]Basic 50%Tax Analysis'!$O$14,'[1]Basic 50%Tax Analysis'!$Q$14,'[1]Basic 50%Tax Analysis'!$S$14,'[1]Basic 50%Tax Analysis'!$U$14)</c:f>
              <c:numCache>
                <c:formatCode>General</c:formatCode>
                <c:ptCount val="10"/>
                <c:pt idx="0">
                  <c:v>0</c:v>
                </c:pt>
                <c:pt idx="1">
                  <c:v>13839</c:v>
                </c:pt>
                <c:pt idx="2">
                  <c:v>34178</c:v>
                </c:pt>
                <c:pt idx="3">
                  <c:v>60410</c:v>
                </c:pt>
                <c:pt idx="4">
                  <c:v>89201</c:v>
                </c:pt>
                <c:pt idx="5">
                  <c:v>116342</c:v>
                </c:pt>
                <c:pt idx="6">
                  <c:v>148916</c:v>
                </c:pt>
                <c:pt idx="7">
                  <c:v>181318</c:v>
                </c:pt>
                <c:pt idx="8">
                  <c:v>213719</c:v>
                </c:pt>
                <c:pt idx="9">
                  <c:v>246165</c:v>
                </c:pt>
              </c:numCache>
            </c:numRef>
          </c:val>
        </c:ser>
        <c:ser>
          <c:idx val="0"/>
          <c:order val="1"/>
          <c:tx>
            <c:strRef>
              <c:f>'[1]Basic 50%Tax Analysis'!$H$49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'[1]Basic 50%Tax Analysis'!$G$50:$G$59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'[1]Basic 50%Tax Analysis'!$H$50:$H$59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69440"/>
        <c:axId val="169470976"/>
      </c:barChart>
      <c:catAx>
        <c:axId val="169469440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crossAx val="169470976"/>
        <c:crosses val="autoZero"/>
        <c:auto val="1"/>
        <c:lblAlgn val="ctr"/>
        <c:lblOffset val="100"/>
        <c:noMultiLvlLbl val="0"/>
      </c:catAx>
      <c:valAx>
        <c:axId val="16947097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9469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</a:t>
            </a:r>
            <a:r>
              <a:rPr lang="en-US" baseline="0"/>
              <a:t> Taxes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'[1]Basic 50%Tax Analysis'!$A$15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('[1]Basic 50%Tax Analysis'!$C$15,'[1]Basic 50%Tax Analysis'!$E$15,'[1]Basic 50%Tax Analysis'!$G$15,'[1]Basic 50%Tax Analysis'!$I$15,'[1]Basic 50%Tax Analysis'!$K$15,'[1]Basic 50%Tax Analysis'!$M$15,'[1]Basic 50%Tax Analysis'!$O$15,'[1]Basic 50%Tax Analysis'!$Q$15,'[1]Basic 50%Tax Analysis'!$S$15,'[1]Basic 50%Tax Analysis'!$U$15)</c:f>
              <c:numCache>
                <c:formatCode>General</c:formatCode>
                <c:ptCount val="10"/>
                <c:pt idx="0">
                  <c:v>0</c:v>
                </c:pt>
                <c:pt idx="1">
                  <c:v>302</c:v>
                </c:pt>
                <c:pt idx="2">
                  <c:v>7625</c:v>
                </c:pt>
                <c:pt idx="3">
                  <c:v>10767</c:v>
                </c:pt>
                <c:pt idx="4">
                  <c:v>12071</c:v>
                </c:pt>
                <c:pt idx="5">
                  <c:v>13497</c:v>
                </c:pt>
                <c:pt idx="6">
                  <c:v>7933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1"/>
          <c:tx>
            <c:strRef>
              <c:f>'[1]Basic 50%Tax Analysis'!$A$17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('[1]Basic 50%Tax Analysis'!$C$17,'[1]Basic 50%Tax Analysis'!$E$17,'[1]Basic 50%Tax Analysis'!$G$17,'[1]Basic 50%Tax Analysis'!$I$17,'[1]Basic 50%Tax Analysis'!$K$17,'[1]Basic 50%Tax Analysis'!$M$17,'[1]Basic 50%Tax Analysis'!$O$17,'[1]Basic 50%Tax Analysis'!$Q$17,'[1]Basic 50%Tax Analysis'!$S$17,'[1]Basic 50%Tax Analysis'!$U$17)</c:f>
              <c:numCache>
                <c:formatCode>General</c:formatCode>
                <c:ptCount val="10"/>
                <c:pt idx="0">
                  <c:v>3532</c:v>
                </c:pt>
                <c:pt idx="1">
                  <c:v>5901</c:v>
                </c:pt>
                <c:pt idx="2">
                  <c:v>6303</c:v>
                </c:pt>
                <c:pt idx="3">
                  <c:v>8404</c:v>
                </c:pt>
                <c:pt idx="4">
                  <c:v>10505</c:v>
                </c:pt>
                <c:pt idx="5">
                  <c:v>12606</c:v>
                </c:pt>
                <c:pt idx="6">
                  <c:v>14706</c:v>
                </c:pt>
                <c:pt idx="7">
                  <c:v>16808</c:v>
                </c:pt>
                <c:pt idx="8">
                  <c:v>18909</c:v>
                </c:pt>
                <c:pt idx="9">
                  <c:v>20795</c:v>
                </c:pt>
              </c:numCache>
            </c:numRef>
          </c:val>
        </c:ser>
        <c:ser>
          <c:idx val="4"/>
          <c:order val="2"/>
          <c:tx>
            <c:strRef>
              <c:f>'[1]Basic 50%Tax Analysis'!$A$18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('[1]Basic 50%Tax Analysis'!$C$18,'[1]Basic 50%Tax Analysis'!$E$18,'[1]Basic 50%Tax Analysis'!$G$18,'[1]Basic 50%Tax Analysis'!$I$18,'[1]Basic 50%Tax Analysis'!$K$18,'[1]Basic 50%Tax Analysis'!$M$18,'[1]Basic 50%Tax Analysis'!$O$18,'[1]Basic 50%Tax Analysis'!$Q$18,'[1]Basic 50%Tax Analysis'!$S$18,'[1]Basic 50%Tax Analysis'!$U$18)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381</c:v>
                </c:pt>
                <c:pt idx="4">
                  <c:v>1039</c:v>
                </c:pt>
                <c:pt idx="5">
                  <c:v>1697</c:v>
                </c:pt>
                <c:pt idx="6">
                  <c:v>2355</c:v>
                </c:pt>
                <c:pt idx="7">
                  <c:v>3012</c:v>
                </c:pt>
                <c:pt idx="8">
                  <c:v>3670</c:v>
                </c:pt>
                <c:pt idx="9">
                  <c:v>4328</c:v>
                </c:pt>
              </c:numCache>
            </c:numRef>
          </c:val>
        </c:ser>
        <c:ser>
          <c:idx val="5"/>
          <c:order val="3"/>
          <c:tx>
            <c:strRef>
              <c:f>'[1]Basic 50%Tax Analysis'!$A$19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('[1]Basic 50%Tax Analysis'!$C$19,'[1]Basic 50%Tax Analysis'!$E$19,'[1]Basic 50%Tax Analysis'!$G$19,'[1]Basic 50%Tax Analysis'!$I$19,'[1]Basic 50%Tax Analysis'!$K$19,'[1]Basic 50%Tax Analysis'!$M$19,'[1]Basic 50%Tax Analysis'!$O$19,'[1]Basic 50%Tax Analysis'!$Q$19,'[1]Basic 50%Tax Analysis'!$S$19,'[1]Basic 50%Tax Analysis'!$U$19)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1210</c:v>
                </c:pt>
                <c:pt idx="3">
                  <c:v>2134</c:v>
                </c:pt>
                <c:pt idx="4">
                  <c:v>2669</c:v>
                </c:pt>
                <c:pt idx="5">
                  <c:v>3204</c:v>
                </c:pt>
                <c:pt idx="6">
                  <c:v>3738</c:v>
                </c:pt>
                <c:pt idx="7">
                  <c:v>4273</c:v>
                </c:pt>
                <c:pt idx="8">
                  <c:v>4807</c:v>
                </c:pt>
                <c:pt idx="9">
                  <c:v>5342</c:v>
                </c:pt>
              </c:numCache>
            </c:numRef>
          </c:val>
        </c:ser>
        <c:ser>
          <c:idx val="0"/>
          <c:order val="4"/>
          <c:tx>
            <c:strRef>
              <c:f>'[1]Basic 50%Tax Analysis'!$H$49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'[1]Basic 50%Tax Analysis'!$G$50:$G$59</c:f>
              <c:numCache>
                <c:formatCode>General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'[1]Basic 50%Tax Analysis'!$H$50:$H$59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521152"/>
        <c:axId val="169522688"/>
      </c:barChart>
      <c:catAx>
        <c:axId val="169521152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crossAx val="169522688"/>
        <c:crosses val="autoZero"/>
        <c:auto val="1"/>
        <c:lblAlgn val="ctr"/>
        <c:lblOffset val="100"/>
        <c:noMultiLvlLbl val="0"/>
      </c:catAx>
      <c:valAx>
        <c:axId val="16952268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9521152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rates (Question 5 - Part a)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Sheet2!$C$3:$L$3</c:f>
              <c:numCache>
                <c:formatCode>0.00%</c:formatCode>
                <c:ptCount val="10"/>
                <c:pt idx="0">
                  <c:v>3.5319999999999997E-2</c:v>
                </c:pt>
                <c:pt idx="1">
                  <c:v>0.10020999999999999</c:v>
                </c:pt>
                <c:pt idx="2">
                  <c:v>0.16438666666666665</c:v>
                </c:pt>
                <c:pt idx="3">
                  <c:v>0.20524000000000001</c:v>
                </c:pt>
                <c:pt idx="4">
                  <c:v>0.23097000000000001</c:v>
                </c:pt>
                <c:pt idx="5">
                  <c:v>0.24557666666666667</c:v>
                </c:pt>
                <c:pt idx="6">
                  <c:v>0.25378285714285714</c:v>
                </c:pt>
                <c:pt idx="7">
                  <c:v>0.25676375000000001</c:v>
                </c:pt>
                <c:pt idx="8">
                  <c:v>0.26789444444444444</c:v>
                </c:pt>
                <c:pt idx="9">
                  <c:v>0.27662999999999999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39840"/>
        <c:axId val="169558400"/>
      </c:lineChart>
      <c:catAx>
        <c:axId val="169539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58400"/>
        <c:crosses val="autoZero"/>
        <c:auto val="1"/>
        <c:lblAlgn val="ctr"/>
        <c:lblOffset val="100"/>
        <c:noMultiLvlLbl val="0"/>
      </c:catAx>
      <c:valAx>
        <c:axId val="1695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3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rates (Question 5 - Part b)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216612079472972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Sheet2!$C$4:$L$4</c:f>
              <c:numCache>
                <c:formatCode>0.00%</c:formatCode>
                <c:ptCount val="10"/>
                <c:pt idx="0">
                  <c:v>0.54785171397549248</c:v>
                </c:pt>
                <c:pt idx="1">
                  <c:v>0.20890139670627475</c:v>
                </c:pt>
                <c:pt idx="2">
                  <c:v>0.2728258464262005</c:v>
                </c:pt>
                <c:pt idx="3">
                  <c:v>0.29674075305701242</c:v>
                </c:pt>
                <c:pt idx="4">
                  <c:v>0.3126632896450337</c:v>
                </c:pt>
                <c:pt idx="5">
                  <c:v>0.32303439143579366</c:v>
                </c:pt>
                <c:pt idx="6">
                  <c:v>0.32721867442250274</c:v>
                </c:pt>
                <c:pt idx="7">
                  <c:v>0.32621697507924713</c:v>
                </c:pt>
                <c:pt idx="8">
                  <c:v>0.3365287313646369</c:v>
                </c:pt>
                <c:pt idx="9">
                  <c:v>0.34435326863613053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0784"/>
        <c:axId val="169592704"/>
      </c:lineChart>
      <c:catAx>
        <c:axId val="169590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92704"/>
        <c:crosses val="autoZero"/>
        <c:auto val="1"/>
        <c:lblAlgn val="ctr"/>
        <c:lblOffset val="100"/>
        <c:noMultiLvlLbl val="0"/>
      </c:catAx>
      <c:valAx>
        <c:axId val="16959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9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 Q3 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144722222222222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Sheet2!$C$1:$L$1</c:f>
              <c:numCache>
                <c:formatCode>0.00%</c:formatCode>
                <c:ptCount val="10"/>
                <c:pt idx="0">
                  <c:v>0</c:v>
                </c:pt>
                <c:pt idx="1">
                  <c:v>0.1651</c:v>
                </c:pt>
                <c:pt idx="2">
                  <c:v>0.29274</c:v>
                </c:pt>
                <c:pt idx="3">
                  <c:v>0.32779999999999998</c:v>
                </c:pt>
                <c:pt idx="4">
                  <c:v>0.33389000000000002</c:v>
                </c:pt>
                <c:pt idx="5">
                  <c:v>0.31861</c:v>
                </c:pt>
                <c:pt idx="6">
                  <c:v>0.30302000000000001</c:v>
                </c:pt>
                <c:pt idx="7">
                  <c:v>0.27762999999999999</c:v>
                </c:pt>
                <c:pt idx="8">
                  <c:v>0.35693999999999998</c:v>
                </c:pt>
                <c:pt idx="9">
                  <c:v>0.35525000000000001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9456"/>
        <c:axId val="171141376"/>
      </c:lineChart>
      <c:catAx>
        <c:axId val="171139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41376"/>
        <c:crosses val="autoZero"/>
        <c:auto val="1"/>
        <c:lblAlgn val="ctr"/>
        <c:lblOffset val="100"/>
        <c:noMultiLvlLbl val="0"/>
      </c:catAx>
      <c:valAx>
        <c:axId val="17114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3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Rate Q4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Sheet2!$C$2:$L$2</c:f>
              <c:numCache>
                <c:formatCode>0.00%</c:formatCode>
                <c:ptCount val="10"/>
                <c:pt idx="0">
                  <c:v>0</c:v>
                </c:pt>
                <c:pt idx="1">
                  <c:v>0.18448370263596037</c:v>
                </c:pt>
                <c:pt idx="2">
                  <c:v>0.34513086536194293</c:v>
                </c:pt>
                <c:pt idx="3">
                  <c:v>0.34181795430609285</c:v>
                </c:pt>
                <c:pt idx="4">
                  <c:v>0.36018338727076593</c:v>
                </c:pt>
                <c:pt idx="5">
                  <c:v>0.36718065735490713</c:v>
                </c:pt>
                <c:pt idx="6">
                  <c:v>0.34921403217627806</c:v>
                </c:pt>
                <c:pt idx="7">
                  <c:v>0.31994975395572356</c:v>
                </c:pt>
                <c:pt idx="8">
                  <c:v>0.41135863364488134</c:v>
                </c:pt>
                <c:pt idx="9">
                  <c:v>0.4088737986994303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Sheet2!$K$27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Sheet2!$J$28:$J$37</c:f>
              <c:numCache>
                <c:formatCode>"$"#,##0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Sheet2!$K$28:$K$37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65568"/>
        <c:axId val="171167744"/>
      </c:lineChart>
      <c:catAx>
        <c:axId val="171165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67744"/>
        <c:crosses val="autoZero"/>
        <c:auto val="1"/>
        <c:lblAlgn val="ctr"/>
        <c:lblOffset val="100"/>
        <c:noMultiLvlLbl val="0"/>
      </c:catAx>
      <c:valAx>
        <c:axId val="17116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6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114300</xdr:rowOff>
    </xdr:from>
    <xdr:to>
      <xdr:col>11</xdr:col>
      <xdr:colOff>126492</xdr:colOff>
      <xdr:row>24</xdr:row>
      <xdr:rowOff>13716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6</xdr:row>
      <xdr:rowOff>0</xdr:rowOff>
    </xdr:from>
    <xdr:to>
      <xdr:col>10</xdr:col>
      <xdr:colOff>564642</xdr:colOff>
      <xdr:row>23</xdr:row>
      <xdr:rowOff>89916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26</xdr:row>
      <xdr:rowOff>85731</xdr:rowOff>
    </xdr:from>
    <xdr:to>
      <xdr:col>6</xdr:col>
      <xdr:colOff>98488</xdr:colOff>
      <xdr:row>45</xdr:row>
      <xdr:rowOff>125736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109537</xdr:colOff>
      <xdr:row>26</xdr:row>
      <xdr:rowOff>95250</xdr:rowOff>
    </xdr:from>
    <xdr:to>
      <xdr:col>13</xdr:col>
      <xdr:colOff>336613</xdr:colOff>
      <xdr:row>45</xdr:row>
      <xdr:rowOff>135255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342900</xdr:colOff>
      <xdr:row>26</xdr:row>
      <xdr:rowOff>95250</xdr:rowOff>
    </xdr:from>
    <xdr:to>
      <xdr:col>21</xdr:col>
      <xdr:colOff>131826</xdr:colOff>
      <xdr:row>45</xdr:row>
      <xdr:rowOff>135255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504825</xdr:colOff>
      <xdr:row>47</xdr:row>
      <xdr:rowOff>9525</xdr:rowOff>
    </xdr:from>
    <xdr:to>
      <xdr:col>16</xdr:col>
      <xdr:colOff>421767</xdr:colOff>
      <xdr:row>63</xdr:row>
      <xdr:rowOff>137541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419102</xdr:colOff>
      <xdr:row>47</xdr:row>
      <xdr:rowOff>9526</xdr:rowOff>
    </xdr:from>
    <xdr:to>
      <xdr:col>22</xdr:col>
      <xdr:colOff>297944</xdr:colOff>
      <xdr:row>63</xdr:row>
      <xdr:rowOff>137542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47</xdr:row>
      <xdr:rowOff>9525</xdr:rowOff>
    </xdr:from>
    <xdr:to>
      <xdr:col>4</xdr:col>
      <xdr:colOff>497967</xdr:colOff>
      <xdr:row>63</xdr:row>
      <xdr:rowOff>137541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514350</xdr:colOff>
      <xdr:row>47</xdr:row>
      <xdr:rowOff>9525</xdr:rowOff>
    </xdr:from>
    <xdr:to>
      <xdr:col>10</xdr:col>
      <xdr:colOff>507492</xdr:colOff>
      <xdr:row>63</xdr:row>
      <xdr:rowOff>137541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523873</xdr:colOff>
      <xdr:row>7</xdr:row>
      <xdr:rowOff>52385</xdr:rowOff>
    </xdr:from>
    <xdr:to>
      <xdr:col>8</xdr:col>
      <xdr:colOff>493012</xdr:colOff>
      <xdr:row>23</xdr:row>
      <xdr:rowOff>149921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7</xdr:row>
      <xdr:rowOff>61911</xdr:rowOff>
    </xdr:from>
    <xdr:to>
      <xdr:col>17</xdr:col>
      <xdr:colOff>142875</xdr:colOff>
      <xdr:row>23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114300</xdr:colOff>
      <xdr:row>11</xdr:row>
      <xdr:rowOff>33337</xdr:rowOff>
    </xdr:from>
    <xdr:to>
      <xdr:col>15</xdr:col>
      <xdr:colOff>352425</xdr:colOff>
      <xdr:row>25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142875</xdr:colOff>
      <xdr:row>12</xdr:row>
      <xdr:rowOff>109537</xdr:rowOff>
    </xdr:from>
    <xdr:to>
      <xdr:col>7</xdr:col>
      <xdr:colOff>438150</xdr:colOff>
      <xdr:row>26</xdr:row>
      <xdr:rowOff>185737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ugasa/AppData/Local/Temp/Temp1_Article%20related%20spreadsheets%20and%20screen%20shots%20(2).zip/Article%20related%20spreadsheets%20and%20figures/Tax%20Analysis-Partner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Basic 25%"/>
      <sheetName val="Basic 25%Tax Analysis"/>
      <sheetName val="Basic 25% Attach"/>
      <sheetName val="MP 25% Tax Analysis"/>
      <sheetName val="Active 25% Attach"/>
      <sheetName val="Max 25% Tax Analysis"/>
      <sheetName val="Max25% Attach"/>
      <sheetName val="MP+Max 25% Tax Analysis"/>
      <sheetName val="Active+Max25% Attach"/>
      <sheetName val="Data-Basic 50%"/>
      <sheetName val="Basic 50%Tax Analysis"/>
      <sheetName val="MP 50% Tax Analysis"/>
      <sheetName val="Max 50% Tax Analysis "/>
      <sheetName val="MP+Max 50% Tax Analysis"/>
      <sheetName val="Active+Max 50% attach"/>
      <sheetName val="25%Tax Analysis Atta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Tax-exempt interest</v>
          </cell>
          <cell r="C4">
            <v>5000</v>
          </cell>
          <cell r="E4">
            <v>10000</v>
          </cell>
          <cell r="G4">
            <v>15000</v>
          </cell>
          <cell r="I4">
            <v>20000</v>
          </cell>
          <cell r="K4">
            <v>25000</v>
          </cell>
          <cell r="M4">
            <v>30000</v>
          </cell>
          <cell r="O4">
            <v>35000</v>
          </cell>
          <cell r="Q4">
            <v>40000</v>
          </cell>
          <cell r="S4">
            <v>45000</v>
          </cell>
          <cell r="U4">
            <v>50000</v>
          </cell>
        </row>
        <row r="6">
          <cell r="A6" t="str">
            <v>For AGI deductions</v>
          </cell>
          <cell r="C6">
            <v>1766</v>
          </cell>
          <cell r="E6">
            <v>2951</v>
          </cell>
          <cell r="G6">
            <v>3152</v>
          </cell>
          <cell r="I6">
            <v>4203</v>
          </cell>
          <cell r="K6">
            <v>5253</v>
          </cell>
          <cell r="M6">
            <v>6304</v>
          </cell>
          <cell r="O6">
            <v>7354</v>
          </cell>
          <cell r="Q6">
            <v>8404</v>
          </cell>
          <cell r="S6">
            <v>9455</v>
          </cell>
          <cell r="U6">
            <v>10398</v>
          </cell>
        </row>
        <row r="8">
          <cell r="A8" t="str">
            <v>Itemized deductions</v>
          </cell>
          <cell r="C8">
            <v>71187</v>
          </cell>
          <cell r="E8">
            <v>75509</v>
          </cell>
          <cell r="G8">
            <v>85488</v>
          </cell>
          <cell r="I8">
            <v>93210</v>
          </cell>
          <cell r="K8">
            <v>100388</v>
          </cell>
          <cell r="M8">
            <v>107565</v>
          </cell>
          <cell r="O8">
            <v>114743</v>
          </cell>
          <cell r="Q8">
            <v>121920</v>
          </cell>
          <cell r="S8">
            <v>129098</v>
          </cell>
          <cell r="U8">
            <v>136270</v>
          </cell>
        </row>
        <row r="9">
          <cell r="A9" t="str">
            <v>Exemptions</v>
          </cell>
          <cell r="C9">
            <v>15600</v>
          </cell>
          <cell r="E9">
            <v>15600</v>
          </cell>
          <cell r="G9">
            <v>15600</v>
          </cell>
          <cell r="I9">
            <v>5928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  <cell r="S9">
            <v>0</v>
          </cell>
          <cell r="U9">
            <v>0</v>
          </cell>
        </row>
        <row r="10">
          <cell r="A10" t="str">
            <v xml:space="preserve">Taxable income </v>
          </cell>
          <cell r="C10">
            <v>6447</v>
          </cell>
          <cell r="E10">
            <v>95940</v>
          </cell>
          <cell r="G10">
            <v>180760</v>
          </cell>
          <cell r="I10">
            <v>276659</v>
          </cell>
          <cell r="K10">
            <v>369359</v>
          </cell>
          <cell r="M10">
            <v>456131</v>
          </cell>
          <cell r="O10">
            <v>542903</v>
          </cell>
          <cell r="Q10">
            <v>629676</v>
          </cell>
          <cell r="S10">
            <v>716447</v>
          </cell>
          <cell r="U10">
            <v>803332</v>
          </cell>
        </row>
        <row r="14">
          <cell r="A14" t="str">
            <v>Regular tax</v>
          </cell>
          <cell r="C14">
            <v>0</v>
          </cell>
          <cell r="E14">
            <v>13839</v>
          </cell>
          <cell r="G14">
            <v>34178</v>
          </cell>
          <cell r="I14">
            <v>60410</v>
          </cell>
          <cell r="K14">
            <v>89201</v>
          </cell>
          <cell r="M14">
            <v>116342</v>
          </cell>
          <cell r="O14">
            <v>148916</v>
          </cell>
          <cell r="Q14">
            <v>181318</v>
          </cell>
          <cell r="S14">
            <v>213719</v>
          </cell>
          <cell r="U14">
            <v>246165</v>
          </cell>
        </row>
        <row r="15">
          <cell r="A15" t="str">
            <v xml:space="preserve">Alternative minimum tax </v>
          </cell>
          <cell r="C15">
            <v>0</v>
          </cell>
          <cell r="E15">
            <v>302</v>
          </cell>
          <cell r="G15">
            <v>7625</v>
          </cell>
          <cell r="I15">
            <v>10767</v>
          </cell>
          <cell r="K15">
            <v>12071</v>
          </cell>
          <cell r="M15">
            <v>13497</v>
          </cell>
          <cell r="O15">
            <v>7933</v>
          </cell>
          <cell r="Q15">
            <v>0</v>
          </cell>
          <cell r="S15">
            <v>0</v>
          </cell>
          <cell r="U15">
            <v>0</v>
          </cell>
        </row>
        <row r="17">
          <cell r="A17" t="str">
            <v xml:space="preserve">Self-employment tax </v>
          </cell>
          <cell r="C17">
            <v>3532</v>
          </cell>
          <cell r="E17">
            <v>5901</v>
          </cell>
          <cell r="G17">
            <v>6303</v>
          </cell>
          <cell r="I17">
            <v>8404</v>
          </cell>
          <cell r="K17">
            <v>10505</v>
          </cell>
          <cell r="M17">
            <v>12606</v>
          </cell>
          <cell r="O17">
            <v>14706</v>
          </cell>
          <cell r="Q17">
            <v>16808</v>
          </cell>
          <cell r="S17">
            <v>18909</v>
          </cell>
          <cell r="U17">
            <v>20795</v>
          </cell>
        </row>
        <row r="18">
          <cell r="A18" t="str">
            <v xml:space="preserve">Additional Medicare tax </v>
          </cell>
          <cell r="C18">
            <v>0</v>
          </cell>
          <cell r="E18">
            <v>0</v>
          </cell>
          <cell r="G18">
            <v>0</v>
          </cell>
          <cell r="I18">
            <v>381</v>
          </cell>
          <cell r="K18">
            <v>1039</v>
          </cell>
          <cell r="M18">
            <v>1697</v>
          </cell>
          <cell r="O18">
            <v>2355</v>
          </cell>
          <cell r="Q18">
            <v>3012</v>
          </cell>
          <cell r="S18">
            <v>3670</v>
          </cell>
          <cell r="U18">
            <v>4328</v>
          </cell>
        </row>
        <row r="19">
          <cell r="A19" t="str">
            <v xml:space="preserve">Net investment income tax </v>
          </cell>
          <cell r="C19">
            <v>0</v>
          </cell>
          <cell r="E19">
            <v>0</v>
          </cell>
          <cell r="G19">
            <v>1210</v>
          </cell>
          <cell r="I19">
            <v>2134</v>
          </cell>
          <cell r="K19">
            <v>2669</v>
          </cell>
          <cell r="M19">
            <v>3204</v>
          </cell>
          <cell r="O19">
            <v>3738</v>
          </cell>
          <cell r="Q19">
            <v>4273</v>
          </cell>
          <cell r="S19">
            <v>4807</v>
          </cell>
          <cell r="U19">
            <v>5342</v>
          </cell>
        </row>
        <row r="49">
          <cell r="H49" t="str">
            <v>Axis</v>
          </cell>
        </row>
        <row r="50">
          <cell r="G50">
            <v>100000</v>
          </cell>
          <cell r="H50">
            <v>0</v>
          </cell>
        </row>
        <row r="51">
          <cell r="G51">
            <v>200000</v>
          </cell>
          <cell r="H51">
            <v>0</v>
          </cell>
        </row>
        <row r="52">
          <cell r="G52">
            <v>300000</v>
          </cell>
          <cell r="H52">
            <v>0</v>
          </cell>
        </row>
        <row r="53">
          <cell r="G53">
            <v>400000</v>
          </cell>
          <cell r="H53">
            <v>0</v>
          </cell>
        </row>
        <row r="54">
          <cell r="G54">
            <v>500000</v>
          </cell>
          <cell r="H54">
            <v>0</v>
          </cell>
        </row>
        <row r="55">
          <cell r="G55">
            <v>600000</v>
          </cell>
          <cell r="H55">
            <v>0</v>
          </cell>
        </row>
        <row r="56">
          <cell r="G56">
            <v>700000</v>
          </cell>
          <cell r="H56">
            <v>0</v>
          </cell>
        </row>
        <row r="57">
          <cell r="G57">
            <v>800000</v>
          </cell>
          <cell r="H57">
            <v>0</v>
          </cell>
        </row>
        <row r="58">
          <cell r="G58">
            <v>900000</v>
          </cell>
          <cell r="H58">
            <v>0</v>
          </cell>
        </row>
        <row r="59">
          <cell r="G59">
            <v>1000000</v>
          </cell>
          <cell r="H59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topLeftCell="A4" workbookViewId="0">
      <selection activeCell="A6" sqref="A6"/>
    </sheetView>
  </sheetViews>
  <sheetFormatPr defaultColWidth="8.85546875" defaultRowHeight="15.75" x14ac:dyDescent="0.25"/>
  <cols>
    <col min="1" max="1" width="24.5703125" style="2" customWidth="1"/>
    <col min="2" max="6" width="10.7109375" style="2" customWidth="1"/>
    <col min="7" max="7" width="11.7109375" style="3" customWidth="1"/>
    <col min="8" max="8" width="9.7109375" style="2" customWidth="1"/>
    <col min="9" max="9" width="11.7109375" style="3" customWidth="1"/>
    <col min="10" max="10" width="9.7109375" style="2" customWidth="1"/>
    <col min="11" max="11" width="11.7109375" style="2" customWidth="1"/>
    <col min="12" max="12" width="9.7109375" style="2" customWidth="1"/>
    <col min="13" max="13" width="11.7109375" style="2" customWidth="1"/>
    <col min="14" max="14" width="9.7109375" style="2" customWidth="1"/>
    <col min="15" max="15" width="11.28515625" style="2" bestFit="1" customWidth="1"/>
    <col min="16" max="16" width="11.28515625" style="2" customWidth="1"/>
    <col min="17" max="17" width="10.28515625" style="2" bestFit="1" customWidth="1"/>
    <col min="18" max="18" width="8.85546875" style="2"/>
    <col min="19" max="19" width="10.28515625" style="2" bestFit="1" customWidth="1"/>
    <col min="20" max="20" width="8.85546875" style="2"/>
    <col min="21" max="21" width="12" style="2" bestFit="1" customWidth="1"/>
    <col min="22" max="22" width="15.7109375" style="2" bestFit="1" customWidth="1"/>
    <col min="23" max="16384" width="8.85546875" style="2"/>
  </cols>
  <sheetData>
    <row r="1" spans="1:22" x14ac:dyDescent="0.25">
      <c r="A1" s="1" t="s">
        <v>35</v>
      </c>
    </row>
    <row r="3" spans="1:22" ht="18.95" customHeight="1" x14ac:dyDescent="0.25">
      <c r="A3" s="4" t="s">
        <v>0</v>
      </c>
      <c r="B3" s="5"/>
      <c r="C3" s="6">
        <v>100000</v>
      </c>
      <c r="D3" s="7" t="s">
        <v>1</v>
      </c>
      <c r="E3" s="8">
        <v>200000</v>
      </c>
      <c r="F3" s="9" t="s">
        <v>1</v>
      </c>
      <c r="G3" s="10">
        <v>300000</v>
      </c>
      <c r="H3" s="11" t="s">
        <v>1</v>
      </c>
      <c r="I3" s="8">
        <v>400000</v>
      </c>
      <c r="J3" s="9" t="s">
        <v>1</v>
      </c>
      <c r="K3" s="6">
        <v>500000</v>
      </c>
      <c r="L3" s="7" t="s">
        <v>1</v>
      </c>
      <c r="M3" s="8">
        <v>600000</v>
      </c>
      <c r="N3" s="9" t="s">
        <v>1</v>
      </c>
      <c r="O3" s="6">
        <v>700000</v>
      </c>
      <c r="P3" s="7" t="s">
        <v>1</v>
      </c>
      <c r="Q3" s="8">
        <v>800000</v>
      </c>
      <c r="R3" s="9" t="s">
        <v>1</v>
      </c>
      <c r="S3" s="6">
        <v>900000</v>
      </c>
      <c r="T3" s="7" t="s">
        <v>1</v>
      </c>
      <c r="U3" s="8">
        <v>1000000</v>
      </c>
      <c r="V3" s="9" t="s">
        <v>1</v>
      </c>
    </row>
    <row r="4" spans="1:22" ht="18.95" customHeight="1" x14ac:dyDescent="0.25">
      <c r="A4" s="2" t="s">
        <v>2</v>
      </c>
      <c r="B4" s="12" t="s">
        <v>3</v>
      </c>
      <c r="C4" s="13">
        <v>5000</v>
      </c>
      <c r="D4" s="14">
        <f>C4/$C$3</f>
        <v>0.05</v>
      </c>
      <c r="E4" s="15">
        <v>10000</v>
      </c>
      <c r="F4" s="16">
        <f>E4/$E$3</f>
        <v>0.05</v>
      </c>
      <c r="G4" s="17">
        <v>15000</v>
      </c>
      <c r="H4" s="18">
        <f t="shared" ref="H4:H10" si="0">G4/$G$3</f>
        <v>0.05</v>
      </c>
      <c r="I4" s="15">
        <v>20000</v>
      </c>
      <c r="J4" s="16">
        <f t="shared" ref="J4:J11" si="1">I4/$I$3</f>
        <v>0.05</v>
      </c>
      <c r="K4" s="17">
        <v>25000</v>
      </c>
      <c r="L4" s="14">
        <f t="shared" ref="L4:L11" si="2">K4/$K$3</f>
        <v>0.05</v>
      </c>
      <c r="M4" s="15">
        <v>30000</v>
      </c>
      <c r="N4" s="16">
        <f>M4/$M$3</f>
        <v>0.05</v>
      </c>
      <c r="O4" s="17">
        <v>35000</v>
      </c>
      <c r="P4" s="14">
        <f>O4/$O$3</f>
        <v>0.05</v>
      </c>
      <c r="Q4" s="15">
        <v>40000</v>
      </c>
      <c r="R4" s="16">
        <f>Q4/$Q$3</f>
        <v>0.05</v>
      </c>
      <c r="S4" s="17">
        <v>45000</v>
      </c>
      <c r="T4" s="14">
        <f>S4/$S$3</f>
        <v>0.05</v>
      </c>
      <c r="U4" s="15">
        <v>50000</v>
      </c>
      <c r="V4" s="16">
        <f>U4/$U$3</f>
        <v>0.05</v>
      </c>
    </row>
    <row r="5" spans="1:22" ht="18.95" customHeight="1" x14ac:dyDescent="0.25">
      <c r="A5" s="19" t="s">
        <v>4</v>
      </c>
      <c r="B5" s="12" t="s">
        <v>5</v>
      </c>
      <c r="C5" s="20">
        <v>95000</v>
      </c>
      <c r="D5" s="14">
        <f>C5/$C$3</f>
        <v>0.95</v>
      </c>
      <c r="E5" s="21">
        <v>190000</v>
      </c>
      <c r="F5" s="16">
        <f t="shared" ref="F5:F9" si="3">E5/$E$3</f>
        <v>0.95</v>
      </c>
      <c r="G5" s="20">
        <v>285000</v>
      </c>
      <c r="H5" s="18">
        <f t="shared" si="0"/>
        <v>0.95</v>
      </c>
      <c r="I5" s="21">
        <v>380000</v>
      </c>
      <c r="J5" s="16">
        <f t="shared" si="1"/>
        <v>0.95</v>
      </c>
      <c r="K5" s="20">
        <v>475000</v>
      </c>
      <c r="L5" s="14">
        <f t="shared" si="2"/>
        <v>0.95</v>
      </c>
      <c r="M5" s="21">
        <v>570000</v>
      </c>
      <c r="N5" s="16">
        <f>M5/$M$3</f>
        <v>0.95</v>
      </c>
      <c r="O5" s="20">
        <v>665000</v>
      </c>
      <c r="P5" s="14">
        <f t="shared" ref="P5:P9" si="4">O5/$O$3</f>
        <v>0.95</v>
      </c>
      <c r="Q5" s="21">
        <v>760000</v>
      </c>
      <c r="R5" s="16">
        <f t="shared" ref="R5:R9" si="5">Q5/$Q$3</f>
        <v>0.95</v>
      </c>
      <c r="S5" s="20">
        <v>855000</v>
      </c>
      <c r="T5" s="14">
        <f t="shared" ref="T5:T9" si="6">S5/$S$3</f>
        <v>0.95</v>
      </c>
      <c r="U5" s="21">
        <v>950000</v>
      </c>
      <c r="V5" s="16">
        <f t="shared" ref="V5:V9" si="7">U5/$U$3</f>
        <v>0.95</v>
      </c>
    </row>
    <row r="6" spans="1:22" ht="18.95" customHeight="1" x14ac:dyDescent="0.25">
      <c r="A6" s="19" t="s">
        <v>36</v>
      </c>
      <c r="B6" s="12" t="s">
        <v>6</v>
      </c>
      <c r="C6" s="20">
        <v>1766</v>
      </c>
      <c r="D6" s="14">
        <f t="shared" ref="D6:D9" si="8">C6/$C$3</f>
        <v>1.7659999999999999E-2</v>
      </c>
      <c r="E6" s="21">
        <v>2951</v>
      </c>
      <c r="F6" s="16">
        <f t="shared" si="3"/>
        <v>1.4755000000000001E-2</v>
      </c>
      <c r="G6" s="20">
        <v>3152</v>
      </c>
      <c r="H6" s="18">
        <f t="shared" si="0"/>
        <v>1.0506666666666666E-2</v>
      </c>
      <c r="I6" s="21">
        <v>4203</v>
      </c>
      <c r="J6" s="16">
        <f t="shared" si="1"/>
        <v>1.0507499999999999E-2</v>
      </c>
      <c r="K6" s="22">
        <v>5253</v>
      </c>
      <c r="L6" s="14">
        <f t="shared" si="2"/>
        <v>1.0506E-2</v>
      </c>
      <c r="M6" s="21">
        <v>6304</v>
      </c>
      <c r="N6" s="16">
        <f t="shared" ref="N6:N11" si="9">M6/$M$3</f>
        <v>1.0506666666666666E-2</v>
      </c>
      <c r="O6" s="20">
        <v>7354</v>
      </c>
      <c r="P6" s="14">
        <f t="shared" si="4"/>
        <v>1.0505714285714285E-2</v>
      </c>
      <c r="Q6" s="21">
        <v>8404</v>
      </c>
      <c r="R6" s="16">
        <f t="shared" si="5"/>
        <v>1.0505E-2</v>
      </c>
      <c r="S6" s="20">
        <v>9455</v>
      </c>
      <c r="T6" s="14">
        <f t="shared" si="6"/>
        <v>1.0505555555555556E-2</v>
      </c>
      <c r="U6" s="21">
        <v>10398</v>
      </c>
      <c r="V6" s="16">
        <f t="shared" si="7"/>
        <v>1.0397999999999999E-2</v>
      </c>
    </row>
    <row r="7" spans="1:22" ht="18.95" customHeight="1" x14ac:dyDescent="0.25">
      <c r="A7" s="19" t="s">
        <v>7</v>
      </c>
      <c r="B7" s="12" t="s">
        <v>8</v>
      </c>
      <c r="C7" s="20">
        <v>93234</v>
      </c>
      <c r="D7" s="14">
        <f t="shared" si="8"/>
        <v>0.93233999999999995</v>
      </c>
      <c r="E7" s="21">
        <v>187049</v>
      </c>
      <c r="F7" s="16">
        <f t="shared" si="3"/>
        <v>0.93524499999999999</v>
      </c>
      <c r="G7" s="20">
        <v>281848</v>
      </c>
      <c r="H7" s="18">
        <f t="shared" si="0"/>
        <v>0.93949333333333329</v>
      </c>
      <c r="I7" s="21">
        <v>375797</v>
      </c>
      <c r="J7" s="16">
        <f t="shared" si="1"/>
        <v>0.93949249999999995</v>
      </c>
      <c r="K7" s="20">
        <v>469747</v>
      </c>
      <c r="L7" s="14">
        <f t="shared" si="2"/>
        <v>0.93949400000000005</v>
      </c>
      <c r="M7" s="21">
        <v>563696</v>
      </c>
      <c r="N7" s="16">
        <f t="shared" si="9"/>
        <v>0.93949333333333329</v>
      </c>
      <c r="O7" s="20">
        <v>657646</v>
      </c>
      <c r="P7" s="14">
        <f t="shared" si="4"/>
        <v>0.93949428571428573</v>
      </c>
      <c r="Q7" s="21">
        <v>751596</v>
      </c>
      <c r="R7" s="16">
        <f t="shared" si="5"/>
        <v>0.93949499999999997</v>
      </c>
      <c r="S7" s="20">
        <v>845545</v>
      </c>
      <c r="T7" s="14">
        <f t="shared" si="6"/>
        <v>0.93949444444444441</v>
      </c>
      <c r="U7" s="21">
        <v>939602</v>
      </c>
      <c r="V7" s="16">
        <f t="shared" si="7"/>
        <v>0.93960200000000005</v>
      </c>
    </row>
    <row r="8" spans="1:22" ht="18.95" customHeight="1" x14ac:dyDescent="0.25">
      <c r="A8" s="19" t="s">
        <v>9</v>
      </c>
      <c r="B8" s="12" t="s">
        <v>10</v>
      </c>
      <c r="C8" s="20">
        <v>71187</v>
      </c>
      <c r="D8" s="14">
        <f t="shared" si="8"/>
        <v>0.71187</v>
      </c>
      <c r="E8" s="21">
        <v>75509</v>
      </c>
      <c r="F8" s="16">
        <f t="shared" si="3"/>
        <v>0.37754500000000002</v>
      </c>
      <c r="G8" s="20">
        <v>85488</v>
      </c>
      <c r="H8" s="18">
        <f t="shared" si="0"/>
        <v>0.28495999999999999</v>
      </c>
      <c r="I8" s="21">
        <v>93210</v>
      </c>
      <c r="J8" s="16">
        <f t="shared" si="1"/>
        <v>0.23302500000000001</v>
      </c>
      <c r="K8" s="22">
        <v>100388</v>
      </c>
      <c r="L8" s="14">
        <f t="shared" si="2"/>
        <v>0.20077600000000001</v>
      </c>
      <c r="M8" s="21">
        <v>107565</v>
      </c>
      <c r="N8" s="16">
        <f t="shared" si="9"/>
        <v>0.17927499999999999</v>
      </c>
      <c r="O8" s="20">
        <v>114743</v>
      </c>
      <c r="P8" s="14">
        <f t="shared" si="4"/>
        <v>0.16391857142857144</v>
      </c>
      <c r="Q8" s="21">
        <v>121920</v>
      </c>
      <c r="R8" s="16">
        <f t="shared" si="5"/>
        <v>0.15240000000000001</v>
      </c>
      <c r="S8" s="20">
        <v>129098</v>
      </c>
      <c r="T8" s="14">
        <f t="shared" si="6"/>
        <v>0.14344222222222222</v>
      </c>
      <c r="U8" s="21">
        <v>136270</v>
      </c>
      <c r="V8" s="16">
        <f t="shared" si="7"/>
        <v>0.13627</v>
      </c>
    </row>
    <row r="9" spans="1:22" ht="18.95" customHeight="1" x14ac:dyDescent="0.25">
      <c r="A9" s="19" t="s">
        <v>11</v>
      </c>
      <c r="B9" s="12" t="s">
        <v>12</v>
      </c>
      <c r="C9" s="20">
        <v>15600</v>
      </c>
      <c r="D9" s="14">
        <f t="shared" si="8"/>
        <v>0.156</v>
      </c>
      <c r="E9" s="21">
        <v>15600</v>
      </c>
      <c r="F9" s="16">
        <f t="shared" si="3"/>
        <v>7.8E-2</v>
      </c>
      <c r="G9" s="20">
        <v>15600</v>
      </c>
      <c r="H9" s="23">
        <f t="shared" si="0"/>
        <v>5.1999999999999998E-2</v>
      </c>
      <c r="I9" s="21">
        <v>5928</v>
      </c>
      <c r="J9" s="24">
        <f t="shared" si="1"/>
        <v>1.482E-2</v>
      </c>
      <c r="K9" s="22">
        <v>0</v>
      </c>
      <c r="L9" s="25">
        <f t="shared" si="2"/>
        <v>0</v>
      </c>
      <c r="M9" s="21">
        <v>0</v>
      </c>
      <c r="N9" s="24">
        <f t="shared" si="9"/>
        <v>0</v>
      </c>
      <c r="O9" s="20">
        <v>0</v>
      </c>
      <c r="P9" s="25">
        <f t="shared" si="4"/>
        <v>0</v>
      </c>
      <c r="Q9" s="21">
        <v>0</v>
      </c>
      <c r="R9" s="16">
        <f t="shared" si="5"/>
        <v>0</v>
      </c>
      <c r="S9" s="20">
        <v>0</v>
      </c>
      <c r="T9" s="14">
        <f t="shared" si="6"/>
        <v>0</v>
      </c>
      <c r="U9" s="21">
        <v>0</v>
      </c>
      <c r="V9" s="16">
        <f t="shared" si="7"/>
        <v>0</v>
      </c>
    </row>
    <row r="10" spans="1:22" ht="17.100000000000001" customHeight="1" thickBot="1" x14ac:dyDescent="0.3">
      <c r="A10" s="26" t="s">
        <v>13</v>
      </c>
      <c r="B10" s="27" t="s">
        <v>14</v>
      </c>
      <c r="C10" s="28">
        <f>C7-C8-C9</f>
        <v>6447</v>
      </c>
      <c r="D10" s="29">
        <f>C10/C3</f>
        <v>6.447E-2</v>
      </c>
      <c r="E10" s="30">
        <f>E7-E8-E9</f>
        <v>95940</v>
      </c>
      <c r="F10" s="31">
        <f>E10/E3</f>
        <v>0.47970000000000002</v>
      </c>
      <c r="G10" s="28">
        <f>G7-G8-G9</f>
        <v>180760</v>
      </c>
      <c r="H10" s="32">
        <f t="shared" si="0"/>
        <v>0.60253333333333337</v>
      </c>
      <c r="I10" s="30">
        <f>I7-I8-I9</f>
        <v>276659</v>
      </c>
      <c r="J10" s="31">
        <f t="shared" si="1"/>
        <v>0.69164749999999997</v>
      </c>
      <c r="K10" s="28">
        <f>K7-K8-K9</f>
        <v>369359</v>
      </c>
      <c r="L10" s="33">
        <f t="shared" si="2"/>
        <v>0.73871799999999999</v>
      </c>
      <c r="M10" s="30">
        <f>M7-M8-M9</f>
        <v>456131</v>
      </c>
      <c r="N10" s="31">
        <f t="shared" si="9"/>
        <v>0.76021833333333333</v>
      </c>
      <c r="O10" s="28">
        <f>O7-O8-O9</f>
        <v>542903</v>
      </c>
      <c r="P10" s="29">
        <f>O10/$O$3</f>
        <v>0.77557571428571426</v>
      </c>
      <c r="Q10" s="30">
        <f>Q7-Q8-Q9</f>
        <v>629676</v>
      </c>
      <c r="R10" s="31">
        <f>Q10/Q3</f>
        <v>0.78709499999999999</v>
      </c>
      <c r="S10" s="28">
        <f>S7-S8-S9</f>
        <v>716447</v>
      </c>
      <c r="T10" s="29">
        <f>S10/S3</f>
        <v>0.79605222222222227</v>
      </c>
      <c r="U10" s="30">
        <f>U7-U8-U9</f>
        <v>803332</v>
      </c>
      <c r="V10" s="31">
        <f>U10/U3</f>
        <v>0.80333200000000005</v>
      </c>
    </row>
    <row r="11" spans="1:22" ht="0.95" hidden="1" customHeight="1" x14ac:dyDescent="0.25">
      <c r="A11" s="34"/>
      <c r="B11" s="35"/>
      <c r="C11" s="36"/>
      <c r="D11" s="14"/>
      <c r="E11" s="37"/>
      <c r="F11" s="16"/>
      <c r="G11" s="36">
        <v>300000</v>
      </c>
      <c r="H11" s="38"/>
      <c r="I11" s="37">
        <v>400000</v>
      </c>
      <c r="J11" s="16">
        <f t="shared" si="1"/>
        <v>1</v>
      </c>
      <c r="K11" s="36">
        <v>500000</v>
      </c>
      <c r="L11" s="14">
        <f t="shared" si="2"/>
        <v>1</v>
      </c>
      <c r="M11" s="37">
        <v>600000</v>
      </c>
      <c r="N11" s="16">
        <f t="shared" si="9"/>
        <v>1</v>
      </c>
      <c r="O11" s="39"/>
      <c r="P11" s="39"/>
      <c r="Q11" s="37"/>
      <c r="R11" s="16"/>
      <c r="S11" s="39"/>
      <c r="T11" s="39"/>
      <c r="U11" s="37"/>
      <c r="V11" s="16"/>
    </row>
    <row r="12" spans="1:22" ht="18.95" customHeight="1" thickTop="1" x14ac:dyDescent="0.25">
      <c r="C12" s="40"/>
      <c r="D12" s="14"/>
      <c r="E12" s="41"/>
      <c r="F12" s="16"/>
      <c r="G12" s="40"/>
      <c r="I12" s="41"/>
      <c r="J12" s="16"/>
      <c r="K12" s="39"/>
      <c r="L12" s="14"/>
      <c r="M12" s="42"/>
      <c r="N12" s="16"/>
      <c r="O12" s="39"/>
      <c r="P12" s="39"/>
      <c r="Q12" s="42"/>
      <c r="R12" s="16"/>
      <c r="S12" s="39"/>
      <c r="T12" s="39"/>
      <c r="U12" s="42"/>
      <c r="V12" s="16"/>
    </row>
    <row r="13" spans="1:22" ht="18.95" customHeight="1" x14ac:dyDescent="0.25">
      <c r="A13" s="43" t="s">
        <v>15</v>
      </c>
      <c r="B13" s="5"/>
      <c r="C13" s="6">
        <v>100000</v>
      </c>
      <c r="D13" s="7" t="s">
        <v>1</v>
      </c>
      <c r="E13" s="8">
        <v>200000</v>
      </c>
      <c r="F13" s="9" t="s">
        <v>1</v>
      </c>
      <c r="G13" s="10">
        <v>300000</v>
      </c>
      <c r="H13" s="11" t="s">
        <v>1</v>
      </c>
      <c r="I13" s="8">
        <v>400000</v>
      </c>
      <c r="J13" s="9" t="s">
        <v>1</v>
      </c>
      <c r="K13" s="6">
        <v>500000</v>
      </c>
      <c r="L13" s="7" t="s">
        <v>1</v>
      </c>
      <c r="M13" s="8">
        <v>600000</v>
      </c>
      <c r="N13" s="9" t="s">
        <v>1</v>
      </c>
      <c r="O13" s="6">
        <v>700000</v>
      </c>
      <c r="P13" s="7" t="s">
        <v>1</v>
      </c>
      <c r="Q13" s="8">
        <v>800000</v>
      </c>
      <c r="R13" s="9" t="s">
        <v>1</v>
      </c>
      <c r="S13" s="6">
        <v>900000</v>
      </c>
      <c r="T13" s="7" t="s">
        <v>1</v>
      </c>
      <c r="U13" s="8">
        <v>1000000</v>
      </c>
      <c r="V13" s="9" t="s">
        <v>1</v>
      </c>
    </row>
    <row r="14" spans="1:22" ht="18.95" customHeight="1" x14ac:dyDescent="0.25">
      <c r="A14" s="19" t="s">
        <v>16</v>
      </c>
      <c r="B14" s="12" t="s">
        <v>17</v>
      </c>
      <c r="C14" s="20">
        <v>0</v>
      </c>
      <c r="D14" s="14">
        <f>C14/$C$3</f>
        <v>0</v>
      </c>
      <c r="E14" s="21">
        <v>13839</v>
      </c>
      <c r="F14" s="16">
        <f>E14/$E$3</f>
        <v>6.9195000000000007E-2</v>
      </c>
      <c r="G14" s="20">
        <v>34178</v>
      </c>
      <c r="H14" s="18">
        <f t="shared" ref="H14:H19" si="10">G14/$G$3</f>
        <v>0.11392666666666666</v>
      </c>
      <c r="I14" s="21">
        <v>60410</v>
      </c>
      <c r="J14" s="16">
        <f t="shared" ref="J14:J19" si="11">I14/$I$3</f>
        <v>0.15102499999999999</v>
      </c>
      <c r="K14" s="22">
        <v>89201</v>
      </c>
      <c r="L14" s="14">
        <f t="shared" ref="L14:L20" si="12">K14/$K$3</f>
        <v>0.17840200000000001</v>
      </c>
      <c r="M14" s="21">
        <v>116342</v>
      </c>
      <c r="N14" s="16">
        <f>M14/$M$3</f>
        <v>0.19390333333333334</v>
      </c>
      <c r="O14" s="44">
        <v>148916</v>
      </c>
      <c r="P14" s="45">
        <f>O14/$O$3</f>
        <v>0.21273714285714285</v>
      </c>
      <c r="Q14" s="21">
        <v>181318</v>
      </c>
      <c r="R14" s="16">
        <f>Q14/$Q$3</f>
        <v>0.2266475</v>
      </c>
      <c r="S14" s="44">
        <v>213719</v>
      </c>
      <c r="T14" s="45">
        <f>S14/$S$3</f>
        <v>0.23746555555555557</v>
      </c>
      <c r="U14" s="21">
        <v>246165</v>
      </c>
      <c r="V14" s="16">
        <f>U14/$U$3</f>
        <v>0.24616499999999999</v>
      </c>
    </row>
    <row r="15" spans="1:22" ht="18.95" customHeight="1" x14ac:dyDescent="0.25">
      <c r="A15" s="19" t="s">
        <v>34</v>
      </c>
      <c r="B15" s="12" t="s">
        <v>18</v>
      </c>
      <c r="C15" s="20">
        <v>0</v>
      </c>
      <c r="D15" s="14">
        <f t="shared" ref="D15:D19" si="13">C15/$C$3</f>
        <v>0</v>
      </c>
      <c r="E15" s="21">
        <v>302</v>
      </c>
      <c r="F15" s="16">
        <f t="shared" ref="F15:F19" si="14">E15/$E$3</f>
        <v>1.5100000000000001E-3</v>
      </c>
      <c r="G15" s="20">
        <v>7625</v>
      </c>
      <c r="H15" s="18">
        <f t="shared" si="10"/>
        <v>2.5416666666666667E-2</v>
      </c>
      <c r="I15" s="21">
        <v>10767</v>
      </c>
      <c r="J15" s="16">
        <f t="shared" si="11"/>
        <v>2.69175E-2</v>
      </c>
      <c r="K15" s="22">
        <v>12071</v>
      </c>
      <c r="L15" s="14">
        <f t="shared" si="12"/>
        <v>2.4142E-2</v>
      </c>
      <c r="M15" s="21">
        <v>13497</v>
      </c>
      <c r="N15" s="16">
        <f t="shared" ref="N15:N19" si="15">M15/$M$3</f>
        <v>2.2495000000000001E-2</v>
      </c>
      <c r="O15" s="44">
        <v>7933</v>
      </c>
      <c r="P15" s="45">
        <f t="shared" ref="P15:P19" si="16">O15/$O$3</f>
        <v>1.1332857142857143E-2</v>
      </c>
      <c r="Q15" s="21">
        <v>0</v>
      </c>
      <c r="R15" s="16">
        <f t="shared" ref="R15:R19" si="17">Q15/$Q$3</f>
        <v>0</v>
      </c>
      <c r="S15" s="20">
        <v>0</v>
      </c>
      <c r="T15" s="45">
        <f t="shared" ref="T15:T19" si="18">S15/$S$3</f>
        <v>0</v>
      </c>
      <c r="U15" s="21">
        <v>0</v>
      </c>
      <c r="V15" s="16">
        <f t="shared" ref="V15:V19" si="19">U15/$U$3</f>
        <v>0</v>
      </c>
    </row>
    <row r="16" spans="1:22" ht="18.95" customHeight="1" x14ac:dyDescent="0.25">
      <c r="A16" s="2" t="s">
        <v>33</v>
      </c>
      <c r="B16" s="12" t="s">
        <v>19</v>
      </c>
      <c r="C16" s="20">
        <v>0</v>
      </c>
      <c r="D16" s="14">
        <f t="shared" si="13"/>
        <v>0</v>
      </c>
      <c r="E16" s="21">
        <v>0</v>
      </c>
      <c r="F16" s="16">
        <f t="shared" si="14"/>
        <v>0</v>
      </c>
      <c r="G16" s="20">
        <v>0</v>
      </c>
      <c r="H16" s="18">
        <f t="shared" si="10"/>
        <v>0</v>
      </c>
      <c r="I16" s="21">
        <v>0</v>
      </c>
      <c r="J16" s="16">
        <f t="shared" si="11"/>
        <v>0</v>
      </c>
      <c r="K16" s="22">
        <v>0</v>
      </c>
      <c r="L16" s="14">
        <f t="shared" si="12"/>
        <v>0</v>
      </c>
      <c r="M16" s="21">
        <v>0</v>
      </c>
      <c r="N16" s="16">
        <f t="shared" si="15"/>
        <v>0</v>
      </c>
      <c r="O16" s="22">
        <v>0</v>
      </c>
      <c r="P16" s="45">
        <f t="shared" si="16"/>
        <v>0</v>
      </c>
      <c r="Q16" s="21">
        <v>0</v>
      </c>
      <c r="R16" s="16">
        <f t="shared" si="17"/>
        <v>0</v>
      </c>
      <c r="S16" s="22">
        <v>0</v>
      </c>
      <c r="T16" s="45">
        <f t="shared" si="18"/>
        <v>0</v>
      </c>
      <c r="U16" s="21">
        <v>0</v>
      </c>
      <c r="V16" s="16">
        <f t="shared" si="19"/>
        <v>0</v>
      </c>
    </row>
    <row r="17" spans="1:22" ht="18.95" customHeight="1" x14ac:dyDescent="0.25">
      <c r="A17" s="19" t="s">
        <v>20</v>
      </c>
      <c r="B17" s="12" t="s">
        <v>21</v>
      </c>
      <c r="C17" s="20">
        <v>3532</v>
      </c>
      <c r="D17" s="14">
        <f t="shared" si="13"/>
        <v>3.5319999999999997E-2</v>
      </c>
      <c r="E17" s="21">
        <v>5901</v>
      </c>
      <c r="F17" s="16">
        <f t="shared" si="14"/>
        <v>2.9505E-2</v>
      </c>
      <c r="G17" s="20">
        <v>6303</v>
      </c>
      <c r="H17" s="18">
        <f t="shared" si="10"/>
        <v>2.1010000000000001E-2</v>
      </c>
      <c r="I17" s="21">
        <v>8404</v>
      </c>
      <c r="J17" s="16">
        <f t="shared" si="11"/>
        <v>2.1010000000000001E-2</v>
      </c>
      <c r="K17" s="22">
        <v>10505</v>
      </c>
      <c r="L17" s="14">
        <f t="shared" si="12"/>
        <v>2.1010000000000001E-2</v>
      </c>
      <c r="M17" s="21">
        <v>12606</v>
      </c>
      <c r="N17" s="16">
        <f t="shared" si="15"/>
        <v>2.1010000000000001E-2</v>
      </c>
      <c r="O17" s="44">
        <v>14706</v>
      </c>
      <c r="P17" s="45">
        <f t="shared" si="16"/>
        <v>2.1008571428571429E-2</v>
      </c>
      <c r="Q17" s="21">
        <v>16808</v>
      </c>
      <c r="R17" s="16">
        <f t="shared" si="17"/>
        <v>2.1010000000000001E-2</v>
      </c>
      <c r="S17" s="44">
        <v>18909</v>
      </c>
      <c r="T17" s="45">
        <f t="shared" si="18"/>
        <v>2.1010000000000001E-2</v>
      </c>
      <c r="U17" s="21">
        <v>20795</v>
      </c>
      <c r="V17" s="16">
        <f t="shared" si="19"/>
        <v>2.0795000000000001E-2</v>
      </c>
    </row>
    <row r="18" spans="1:22" ht="18.95" customHeight="1" x14ac:dyDescent="0.25">
      <c r="A18" s="46" t="s">
        <v>22</v>
      </c>
      <c r="B18" s="12" t="s">
        <v>23</v>
      </c>
      <c r="C18" s="20">
        <v>0</v>
      </c>
      <c r="D18" s="14">
        <f t="shared" si="13"/>
        <v>0</v>
      </c>
      <c r="E18" s="21">
        <v>0</v>
      </c>
      <c r="F18" s="16">
        <f t="shared" si="14"/>
        <v>0</v>
      </c>
      <c r="G18" s="20">
        <v>0</v>
      </c>
      <c r="H18" s="18">
        <f t="shared" si="10"/>
        <v>0</v>
      </c>
      <c r="I18" s="21">
        <v>381</v>
      </c>
      <c r="J18" s="16">
        <f t="shared" si="11"/>
        <v>9.525E-4</v>
      </c>
      <c r="K18" s="22">
        <v>1039</v>
      </c>
      <c r="L18" s="14">
        <f t="shared" si="12"/>
        <v>2.078E-3</v>
      </c>
      <c r="M18" s="21">
        <v>1697</v>
      </c>
      <c r="N18" s="16">
        <f t="shared" si="15"/>
        <v>2.8283333333333333E-3</v>
      </c>
      <c r="O18" s="44">
        <v>2355</v>
      </c>
      <c r="P18" s="45">
        <f t="shared" si="16"/>
        <v>3.3642857142857142E-3</v>
      </c>
      <c r="Q18" s="21">
        <v>3012</v>
      </c>
      <c r="R18" s="16">
        <f t="shared" si="17"/>
        <v>3.7650000000000001E-3</v>
      </c>
      <c r="S18" s="44">
        <v>3670</v>
      </c>
      <c r="T18" s="45">
        <f t="shared" si="18"/>
        <v>4.0777777777777774E-3</v>
      </c>
      <c r="U18" s="21">
        <v>4328</v>
      </c>
      <c r="V18" s="16">
        <f t="shared" si="19"/>
        <v>4.3280000000000002E-3</v>
      </c>
    </row>
    <row r="19" spans="1:22" x14ac:dyDescent="0.25">
      <c r="A19" s="46" t="s">
        <v>24</v>
      </c>
      <c r="B19" s="12" t="s">
        <v>25</v>
      </c>
      <c r="C19" s="20">
        <v>0</v>
      </c>
      <c r="D19" s="14">
        <f t="shared" si="13"/>
        <v>0</v>
      </c>
      <c r="E19" s="21">
        <v>0</v>
      </c>
      <c r="F19" s="16">
        <f t="shared" si="14"/>
        <v>0</v>
      </c>
      <c r="G19" s="20">
        <v>1210</v>
      </c>
      <c r="H19" s="23">
        <f t="shared" si="10"/>
        <v>4.0333333333333332E-3</v>
      </c>
      <c r="I19" s="21">
        <v>2134</v>
      </c>
      <c r="J19" s="24">
        <f t="shared" si="11"/>
        <v>5.3350000000000003E-3</v>
      </c>
      <c r="K19" s="22">
        <v>2669</v>
      </c>
      <c r="L19" s="25">
        <f t="shared" si="12"/>
        <v>5.3379999999999999E-3</v>
      </c>
      <c r="M19" s="21">
        <v>3204</v>
      </c>
      <c r="N19" s="24">
        <f t="shared" si="15"/>
        <v>5.3400000000000001E-3</v>
      </c>
      <c r="O19" s="44">
        <v>3738</v>
      </c>
      <c r="P19" s="45">
        <f t="shared" si="16"/>
        <v>5.3400000000000001E-3</v>
      </c>
      <c r="Q19" s="21">
        <v>4273</v>
      </c>
      <c r="R19" s="16">
        <f t="shared" si="17"/>
        <v>5.3412499999999996E-3</v>
      </c>
      <c r="S19" s="44">
        <v>4807</v>
      </c>
      <c r="T19" s="45">
        <f t="shared" si="18"/>
        <v>5.3411111111111107E-3</v>
      </c>
      <c r="U19" s="21">
        <v>5342</v>
      </c>
      <c r="V19" s="16">
        <f t="shared" si="19"/>
        <v>5.3420000000000004E-3</v>
      </c>
    </row>
    <row r="20" spans="1:22" ht="16.5" thickBot="1" x14ac:dyDescent="0.3">
      <c r="A20" s="26" t="s">
        <v>26</v>
      </c>
      <c r="B20" s="27" t="s">
        <v>27</v>
      </c>
      <c r="C20" s="28">
        <f>SUM(C14:C19)</f>
        <v>3532</v>
      </c>
      <c r="D20" s="29">
        <f>C20/C3</f>
        <v>3.5319999999999997E-2</v>
      </c>
      <c r="E20" s="30">
        <f>SUM(E14:E19)</f>
        <v>20042</v>
      </c>
      <c r="F20" s="31">
        <f>E20/E3</f>
        <v>0.10020999999999999</v>
      </c>
      <c r="G20" s="28">
        <f>SUM(G14:G19)</f>
        <v>49316</v>
      </c>
      <c r="H20" s="47">
        <f>G20/$G$3</f>
        <v>0.16438666666666665</v>
      </c>
      <c r="I20" s="30">
        <f>SUM(I14:I19)</f>
        <v>82096</v>
      </c>
      <c r="J20" s="31">
        <f>I20/$I$3</f>
        <v>0.20524000000000001</v>
      </c>
      <c r="K20" s="48">
        <f>SUM(K14:K19)</f>
        <v>115485</v>
      </c>
      <c r="L20" s="29">
        <f t="shared" si="12"/>
        <v>0.23097000000000001</v>
      </c>
      <c r="M20" s="30">
        <f>SUM(M14:M19)</f>
        <v>147346</v>
      </c>
      <c r="N20" s="49">
        <f>M20/$M$3</f>
        <v>0.24557666666666667</v>
      </c>
      <c r="O20" s="28">
        <f>SUM(O14:O19)</f>
        <v>177648</v>
      </c>
      <c r="P20" s="29">
        <f>O20/$O$3</f>
        <v>0.25378285714285714</v>
      </c>
      <c r="Q20" s="30">
        <f>SUM(Q14:Q19)</f>
        <v>205411</v>
      </c>
      <c r="R20" s="31">
        <f>Q20/Q3</f>
        <v>0.25676375000000001</v>
      </c>
      <c r="S20" s="28">
        <f>SUM(S14:S19)</f>
        <v>241105</v>
      </c>
      <c r="T20" s="29">
        <f>S20/S3</f>
        <v>0.26789444444444444</v>
      </c>
      <c r="U20" s="30">
        <f>SUM(U14:U19)</f>
        <v>276630</v>
      </c>
      <c r="V20" s="31">
        <f>U20/U3</f>
        <v>0.27662999999999999</v>
      </c>
    </row>
    <row r="21" spans="1:22" ht="16.5" thickTop="1" x14ac:dyDescent="0.25">
      <c r="E21" s="39"/>
      <c r="F21" s="39"/>
      <c r="H21" s="50"/>
      <c r="J21" s="50"/>
      <c r="L21" s="51"/>
      <c r="N21" s="50"/>
    </row>
    <row r="22" spans="1:22" x14ac:dyDescent="0.25">
      <c r="A22" s="2" t="s">
        <v>28</v>
      </c>
      <c r="C22" s="52"/>
      <c r="D22" s="52"/>
      <c r="E22" s="52">
        <f>SUM(E20-C20)/SUM(E3-C3)</f>
        <v>0.1651</v>
      </c>
      <c r="F22" s="52"/>
      <c r="G22" s="52">
        <f>SUM(G20-E20)/SUM(G3-E3)</f>
        <v>0.29274</v>
      </c>
      <c r="H22" s="52"/>
      <c r="I22" s="52">
        <f>SUM(I20-G20)/SUM(I3-G3)</f>
        <v>0.32779999999999998</v>
      </c>
      <c r="J22" s="53"/>
      <c r="K22" s="52">
        <f>SUM(K20-I20)/SUM(K3-I3)</f>
        <v>0.33389000000000002</v>
      </c>
      <c r="L22" s="53"/>
      <c r="M22" s="52">
        <f>SUM(M20-K20)/SUM(M3-K3)</f>
        <v>0.31861</v>
      </c>
      <c r="N22" s="53"/>
      <c r="O22" s="52">
        <f>SUM(O20-M20)/SUM(O3-M3)</f>
        <v>0.30302000000000001</v>
      </c>
      <c r="P22" s="18"/>
      <c r="Q22" s="52">
        <f>SUM(Q20-O20)/SUM(Q3-O3)</f>
        <v>0.27762999999999999</v>
      </c>
      <c r="R22" s="18"/>
      <c r="S22" s="52">
        <f>SUM(S20-Q20)/SUM(S3-Q3)</f>
        <v>0.35693999999999998</v>
      </c>
      <c r="T22" s="18"/>
      <c r="U22" s="52">
        <f>SUM(U20-S20)/SUM(U3-S3)</f>
        <v>0.35525000000000001</v>
      </c>
    </row>
    <row r="23" spans="1:22" x14ac:dyDescent="0.25">
      <c r="A23" s="2" t="s">
        <v>29</v>
      </c>
      <c r="C23" s="18"/>
      <c r="D23" s="18"/>
      <c r="E23" s="18">
        <f>(E20-C20)/(E10-C10)</f>
        <v>0.18448370263596037</v>
      </c>
      <c r="F23" s="18"/>
      <c r="G23" s="18">
        <f>(G20-E20)/(G10-E10)</f>
        <v>0.34513086536194293</v>
      </c>
      <c r="H23" s="18"/>
      <c r="I23" s="18">
        <f>(I20-G20)/(I10-G10)</f>
        <v>0.34181795430609285</v>
      </c>
      <c r="J23" s="18"/>
      <c r="K23" s="18">
        <f>(K20-I20)/(K10-I10)</f>
        <v>0.36018338727076593</v>
      </c>
      <c r="L23" s="18"/>
      <c r="M23" s="18">
        <f>(M20-K20)/(M10-K10)</f>
        <v>0.36718065735490713</v>
      </c>
      <c r="N23" s="18"/>
      <c r="O23" s="18">
        <f>(O20-M20)/(O10-M10)</f>
        <v>0.34921403217627806</v>
      </c>
      <c r="P23" s="18"/>
      <c r="Q23" s="18">
        <f>(Q20-O20)/(Q10-O10)</f>
        <v>0.31994975395572356</v>
      </c>
      <c r="R23" s="18"/>
      <c r="S23" s="18">
        <f>(S20-Q20)/(S10-Q10)</f>
        <v>0.41135863364488134</v>
      </c>
      <c r="T23" s="18"/>
      <c r="U23" s="18">
        <f>(U20-S20)/(U10-S10)</f>
        <v>0.4088737986994303</v>
      </c>
      <c r="V23" s="54"/>
    </row>
    <row r="24" spans="1:22" x14ac:dyDescent="0.25">
      <c r="A24" s="2" t="s">
        <v>30</v>
      </c>
      <c r="C24" s="53">
        <f>C20/C3</f>
        <v>3.5319999999999997E-2</v>
      </c>
      <c r="D24" s="53"/>
      <c r="E24" s="53">
        <f>E20/E3</f>
        <v>0.10020999999999999</v>
      </c>
      <c r="F24" s="53"/>
      <c r="G24" s="53">
        <f>G20/G3</f>
        <v>0.16438666666666665</v>
      </c>
      <c r="H24" s="53"/>
      <c r="I24" s="53">
        <f>I20/I3</f>
        <v>0.20524000000000001</v>
      </c>
      <c r="J24" s="53"/>
      <c r="K24" s="53">
        <f>K20/K3</f>
        <v>0.23097000000000001</v>
      </c>
      <c r="L24" s="53"/>
      <c r="M24" s="53">
        <f>M20/M3</f>
        <v>0.24557666666666667</v>
      </c>
      <c r="N24" s="53"/>
      <c r="O24" s="53">
        <f>O20/O3</f>
        <v>0.25378285714285714</v>
      </c>
      <c r="P24" s="53"/>
      <c r="Q24" s="53">
        <f>Q20/Q3</f>
        <v>0.25676375000000001</v>
      </c>
      <c r="R24" s="53"/>
      <c r="S24" s="53">
        <f>S20/S3</f>
        <v>0.26789444444444444</v>
      </c>
      <c r="T24" s="53"/>
      <c r="U24" s="53">
        <f>U20/U3</f>
        <v>0.27662999999999999</v>
      </c>
    </row>
    <row r="25" spans="1:22" x14ac:dyDescent="0.25">
      <c r="A25" s="2" t="s">
        <v>31</v>
      </c>
      <c r="C25" s="53">
        <f>C20/C10</f>
        <v>0.54785171397549248</v>
      </c>
      <c r="D25" s="53"/>
      <c r="E25" s="53">
        <f>E20/E10</f>
        <v>0.20890139670627475</v>
      </c>
      <c r="F25" s="53"/>
      <c r="G25" s="53">
        <f>G20/G10</f>
        <v>0.2728258464262005</v>
      </c>
      <c r="H25" s="53"/>
      <c r="I25" s="53">
        <f>I20/I10</f>
        <v>0.29674075305701242</v>
      </c>
      <c r="J25" s="53"/>
      <c r="K25" s="53">
        <f>K20/K10</f>
        <v>0.3126632896450337</v>
      </c>
      <c r="L25" s="53"/>
      <c r="M25" s="53">
        <f>M20/M10</f>
        <v>0.32303439143579366</v>
      </c>
      <c r="N25" s="53"/>
      <c r="O25" s="53">
        <f>O20/O10</f>
        <v>0.32721867442250274</v>
      </c>
      <c r="P25" s="53"/>
      <c r="Q25" s="53">
        <f>Q20/Q10</f>
        <v>0.32621697507924713</v>
      </c>
      <c r="R25" s="53"/>
      <c r="S25" s="53">
        <f>S20/S10</f>
        <v>0.3365287313646369</v>
      </c>
      <c r="T25" s="53"/>
      <c r="U25" s="53">
        <f>U20/U10</f>
        <v>0.34435326863613053</v>
      </c>
    </row>
    <row r="26" spans="1:22" x14ac:dyDescent="0.25">
      <c r="H26" s="50"/>
      <c r="J26" s="50"/>
      <c r="L26" s="51"/>
      <c r="N26" s="50"/>
    </row>
    <row r="27" spans="1:22" x14ac:dyDescent="0.25">
      <c r="H27" s="50"/>
      <c r="J27" s="50"/>
      <c r="L27" s="55"/>
      <c r="N27" s="50"/>
    </row>
    <row r="28" spans="1:22" x14ac:dyDescent="0.25">
      <c r="H28" s="50"/>
      <c r="J28" s="50"/>
      <c r="L28" s="55"/>
    </row>
    <row r="29" spans="1:22" x14ac:dyDescent="0.25">
      <c r="H29" s="50"/>
      <c r="L29" s="55"/>
    </row>
    <row r="30" spans="1:22" x14ac:dyDescent="0.25">
      <c r="H30" s="50"/>
      <c r="L30" s="55"/>
    </row>
    <row r="31" spans="1:22" x14ac:dyDescent="0.25">
      <c r="H31" s="50"/>
      <c r="L31" s="55"/>
    </row>
    <row r="32" spans="1:22" x14ac:dyDescent="0.25">
      <c r="H32" s="50"/>
      <c r="L32" s="55"/>
    </row>
    <row r="33" spans="6:12" x14ac:dyDescent="0.25">
      <c r="L33" s="55"/>
    </row>
    <row r="48" spans="6:12" x14ac:dyDescent="0.25">
      <c r="F48" s="56"/>
      <c r="G48" s="57"/>
      <c r="H48" s="56"/>
    </row>
    <row r="49" spans="6:8" x14ac:dyDescent="0.25">
      <c r="F49" s="56"/>
      <c r="G49" s="57"/>
      <c r="H49" s="56" t="s">
        <v>32</v>
      </c>
    </row>
    <row r="50" spans="6:8" x14ac:dyDescent="0.25">
      <c r="F50" s="56"/>
      <c r="G50" s="58">
        <v>100000</v>
      </c>
      <c r="H50" s="56"/>
    </row>
    <row r="51" spans="6:8" x14ac:dyDescent="0.25">
      <c r="F51" s="56"/>
      <c r="G51" s="58">
        <v>200000</v>
      </c>
      <c r="H51" s="56"/>
    </row>
    <row r="52" spans="6:8" x14ac:dyDescent="0.25">
      <c r="F52" s="56"/>
      <c r="G52" s="58">
        <v>300000</v>
      </c>
      <c r="H52" s="56"/>
    </row>
    <row r="53" spans="6:8" x14ac:dyDescent="0.25">
      <c r="F53" s="56"/>
      <c r="G53" s="58">
        <v>400000</v>
      </c>
      <c r="H53" s="56"/>
    </row>
    <row r="54" spans="6:8" x14ac:dyDescent="0.25">
      <c r="F54" s="56"/>
      <c r="G54" s="58">
        <v>500000</v>
      </c>
      <c r="H54" s="56"/>
    </row>
    <row r="55" spans="6:8" x14ac:dyDescent="0.25">
      <c r="F55" s="56"/>
      <c r="G55" s="58">
        <v>600000</v>
      </c>
      <c r="H55" s="56"/>
    </row>
    <row r="56" spans="6:8" x14ac:dyDescent="0.25">
      <c r="F56" s="56"/>
      <c r="G56" s="58">
        <v>700000</v>
      </c>
      <c r="H56" s="56"/>
    </row>
    <row r="57" spans="6:8" x14ac:dyDescent="0.25">
      <c r="F57" s="56"/>
      <c r="G57" s="58">
        <v>800000</v>
      </c>
      <c r="H57" s="56"/>
    </row>
    <row r="58" spans="6:8" x14ac:dyDescent="0.25">
      <c r="F58" s="56"/>
      <c r="G58" s="58">
        <v>900000</v>
      </c>
      <c r="H58" s="56"/>
    </row>
    <row r="59" spans="6:8" x14ac:dyDescent="0.25">
      <c r="F59" s="56"/>
      <c r="G59" s="58">
        <v>1000000</v>
      </c>
      <c r="H59" s="56"/>
    </row>
    <row r="60" spans="6:8" x14ac:dyDescent="0.25">
      <c r="F60" s="56"/>
      <c r="G60" s="57"/>
      <c r="H60" s="56"/>
    </row>
    <row r="66" spans="3:22" x14ac:dyDescent="0.25">
      <c r="C66" s="59"/>
    </row>
    <row r="67" spans="3:22" x14ac:dyDescent="0.25">
      <c r="C67" s="59"/>
      <c r="V67" s="60"/>
    </row>
    <row r="68" spans="3:22" x14ac:dyDescent="0.25">
      <c r="C68" s="59"/>
      <c r="V68" s="60"/>
    </row>
    <row r="69" spans="3:22" x14ac:dyDescent="0.25">
      <c r="C69" s="59"/>
      <c r="V69" s="60"/>
    </row>
    <row r="70" spans="3:22" x14ac:dyDescent="0.25">
      <c r="C70" s="59"/>
      <c r="V70" s="60"/>
    </row>
    <row r="71" spans="3:22" x14ac:dyDescent="0.25">
      <c r="C71" s="59"/>
      <c r="V71" s="60"/>
    </row>
    <row r="72" spans="3:22" x14ac:dyDescent="0.25">
      <c r="C72" s="59"/>
      <c r="V72" s="60"/>
    </row>
    <row r="73" spans="3:22" x14ac:dyDescent="0.25">
      <c r="C73" s="59"/>
      <c r="V73" s="60"/>
    </row>
    <row r="74" spans="3:22" x14ac:dyDescent="0.25">
      <c r="C74" s="59"/>
      <c r="V74" s="60"/>
    </row>
    <row r="75" spans="3:22" x14ac:dyDescent="0.25">
      <c r="C75" s="59"/>
      <c r="V75" s="60"/>
    </row>
    <row r="76" spans="3:22" x14ac:dyDescent="0.25">
      <c r="V76" s="60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6" workbookViewId="0">
      <selection activeCell="H31" sqref="H31"/>
    </sheetView>
  </sheetViews>
  <sheetFormatPr defaultRowHeight="15" x14ac:dyDescent="0.25"/>
  <cols>
    <col min="2" max="2" width="18.42578125" customWidth="1"/>
    <col min="10" max="10" width="10.140625" bestFit="1" customWidth="1"/>
  </cols>
  <sheetData>
    <row r="1" spans="1:13" s="2" customFormat="1" ht="15.75" x14ac:dyDescent="0.25">
      <c r="A1" s="2" t="s">
        <v>28</v>
      </c>
      <c r="C1" s="52">
        <v>0</v>
      </c>
      <c r="D1" s="52">
        <v>0.1651</v>
      </c>
      <c r="E1" s="52">
        <v>0.29274</v>
      </c>
      <c r="F1" s="52">
        <v>0.32779999999999998</v>
      </c>
      <c r="G1" s="52">
        <v>0.33389000000000002</v>
      </c>
      <c r="H1" s="52">
        <v>0.31861</v>
      </c>
      <c r="I1" s="52">
        <v>0.30302000000000001</v>
      </c>
      <c r="J1" s="52">
        <v>0.27762999999999999</v>
      </c>
      <c r="K1" s="52">
        <v>0.35693999999999998</v>
      </c>
      <c r="L1" s="52">
        <v>0.35525000000000001</v>
      </c>
    </row>
    <row r="2" spans="1:13" s="2" customFormat="1" ht="15.75" x14ac:dyDescent="0.25">
      <c r="A2" s="2" t="s">
        <v>29</v>
      </c>
      <c r="C2" s="18">
        <v>0</v>
      </c>
      <c r="D2" s="18">
        <v>0.18448370263596037</v>
      </c>
      <c r="E2" s="18">
        <v>0.34513086536194293</v>
      </c>
      <c r="F2" s="18">
        <v>0.34181795430609285</v>
      </c>
      <c r="G2" s="18">
        <v>0.36018338727076593</v>
      </c>
      <c r="H2" s="18">
        <v>0.36718065735490713</v>
      </c>
      <c r="I2" s="18">
        <v>0.34921403217627806</v>
      </c>
      <c r="J2" s="18">
        <v>0.31994975395572356</v>
      </c>
      <c r="K2" s="18">
        <v>0.41135863364488134</v>
      </c>
      <c r="L2" s="18">
        <v>0.4088737986994303</v>
      </c>
      <c r="M2" s="54"/>
    </row>
    <row r="3" spans="1:13" ht="15.75" x14ac:dyDescent="0.25">
      <c r="A3" s="2" t="s">
        <v>30</v>
      </c>
      <c r="B3" s="2"/>
      <c r="C3" s="53">
        <v>3.5319999999999997E-2</v>
      </c>
      <c r="D3" s="53">
        <v>0.10020999999999999</v>
      </c>
      <c r="E3" s="53">
        <v>0.16438666666666665</v>
      </c>
      <c r="F3" s="53">
        <v>0.20524000000000001</v>
      </c>
      <c r="G3" s="53">
        <v>0.23097000000000001</v>
      </c>
      <c r="H3" s="53">
        <v>0.24557666666666667</v>
      </c>
      <c r="I3" s="53">
        <v>0.25378285714285714</v>
      </c>
      <c r="J3" s="53">
        <v>0.25676375000000001</v>
      </c>
      <c r="K3" s="53">
        <v>0.26789444444444444</v>
      </c>
      <c r="L3" s="53">
        <v>0.27662999999999999</v>
      </c>
      <c r="M3" s="2"/>
    </row>
    <row r="4" spans="1:13" ht="15.75" x14ac:dyDescent="0.25">
      <c r="A4" s="2" t="s">
        <v>31</v>
      </c>
      <c r="B4" s="2"/>
      <c r="C4" s="53">
        <v>0.54785171397549248</v>
      </c>
      <c r="D4" s="53">
        <v>0.20890139670627475</v>
      </c>
      <c r="E4" s="53">
        <v>0.2728258464262005</v>
      </c>
      <c r="F4" s="53">
        <v>0.29674075305701242</v>
      </c>
      <c r="G4" s="53">
        <v>0.3126632896450337</v>
      </c>
      <c r="H4" s="53">
        <v>0.32303439143579366</v>
      </c>
      <c r="I4" s="53">
        <v>0.32721867442250274</v>
      </c>
      <c r="J4" s="53">
        <v>0.32621697507924713</v>
      </c>
      <c r="K4" s="53">
        <v>0.3365287313646369</v>
      </c>
      <c r="L4" s="53">
        <v>0.34435326863613053</v>
      </c>
      <c r="M4" s="2"/>
    </row>
    <row r="28" spans="10:10" x14ac:dyDescent="0.25">
      <c r="J28" s="61">
        <v>100000</v>
      </c>
    </row>
    <row r="29" spans="10:10" x14ac:dyDescent="0.25">
      <c r="J29" s="61">
        <v>200000</v>
      </c>
    </row>
    <row r="30" spans="10:10" x14ac:dyDescent="0.25">
      <c r="J30" s="61">
        <v>300000</v>
      </c>
    </row>
    <row r="31" spans="10:10" x14ac:dyDescent="0.25">
      <c r="J31" s="61">
        <v>400000</v>
      </c>
    </row>
    <row r="32" spans="10:10" x14ac:dyDescent="0.25">
      <c r="J32" s="61">
        <v>500000</v>
      </c>
    </row>
    <row r="33" spans="10:10" x14ac:dyDescent="0.25">
      <c r="J33" s="61">
        <v>600000</v>
      </c>
    </row>
    <row r="34" spans="10:10" x14ac:dyDescent="0.25">
      <c r="J34" s="61">
        <v>700000</v>
      </c>
    </row>
    <row r="35" spans="10:10" x14ac:dyDescent="0.25">
      <c r="J35" s="61">
        <v>800000</v>
      </c>
    </row>
    <row r="36" spans="10:10" x14ac:dyDescent="0.25">
      <c r="J36" s="61">
        <v>900000</v>
      </c>
    </row>
    <row r="37" spans="10:10" x14ac:dyDescent="0.25">
      <c r="J37" s="61">
        <v>1000000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3C0C93-28B4-4E53-A2A6-BD055F79F5FC}"/>
</file>

<file path=customXml/itemProps2.xml><?xml version="1.0" encoding="utf-8"?>
<ds:datastoreItem xmlns:ds="http://schemas.openxmlformats.org/officeDocument/2006/customXml" ds:itemID="{E092E5EF-7E5D-4AAA-B4DE-66E11E34DBD8}"/>
</file>

<file path=customXml/itemProps3.xml><?xml version="1.0" encoding="utf-8"?>
<ds:datastoreItem xmlns:ds="http://schemas.openxmlformats.org/officeDocument/2006/customXml" ds:itemID="{1B378A27-7035-49C7-AE60-28F40D7DC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6</vt:lpstr>
      <vt:lpstr>Exhibit 7</vt:lpstr>
      <vt:lpstr>Worksheet for Exhibits 6 and 7</vt:lpstr>
      <vt:lpstr>Sheet2</vt:lpstr>
    </vt:vector>
  </TitlesOfParts>
  <Company>Dominican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Jeffrey Gilman</cp:lastModifiedBy>
  <dcterms:created xsi:type="dcterms:W3CDTF">2014-08-26T20:33:15Z</dcterms:created>
  <dcterms:modified xsi:type="dcterms:W3CDTF">2015-01-06T14:37:46Z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